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os CGB\CCP\Web\Archivos\"/>
    </mc:Choice>
  </mc:AlternateContent>
  <xr:revisionPtr revIDLastSave="0" documentId="13_ncr:1_{DE5313E5-8395-4B34-B48A-71206FC93D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lendario Laboral 2025" sheetId="1" r:id="rId1"/>
    <sheet name="Listados" sheetId="2" r:id="rId2"/>
  </sheets>
  <definedNames>
    <definedName name="_xlnm._FilterDatabase" localSheetId="0" hidden="1">'Calendario Laboral 2025'!$Z$30:$AO$32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10" i="1" l="1"/>
  <c r="BD10" i="1"/>
  <c r="BC10" i="1"/>
  <c r="BB10" i="1"/>
  <c r="BA10" i="1"/>
  <c r="AZ10" i="1"/>
  <c r="AY10" i="1"/>
  <c r="BE20" i="1"/>
  <c r="BD20" i="1"/>
  <c r="BC20" i="1"/>
  <c r="BB20" i="1"/>
  <c r="BA20" i="1"/>
  <c r="AZ20" i="1"/>
  <c r="AY20" i="1"/>
  <c r="AV20" i="1"/>
  <c r="AU20" i="1"/>
  <c r="AT20" i="1"/>
  <c r="AS20" i="1"/>
  <c r="AR20" i="1"/>
  <c r="AQ20" i="1"/>
  <c r="AP20" i="1"/>
  <c r="AM20" i="1"/>
  <c r="AL20" i="1"/>
  <c r="AK20" i="1"/>
  <c r="AJ20" i="1"/>
  <c r="AI20" i="1"/>
  <c r="AH20" i="1"/>
  <c r="AG20" i="1"/>
  <c r="AD20" i="1"/>
  <c r="AC20" i="1"/>
  <c r="AB20" i="1"/>
  <c r="AA20" i="1"/>
  <c r="Z20" i="1"/>
  <c r="Y20" i="1"/>
  <c r="X20" i="1"/>
  <c r="U20" i="1"/>
  <c r="T20" i="1"/>
  <c r="S20" i="1"/>
  <c r="R20" i="1"/>
  <c r="Q20" i="1"/>
  <c r="P20" i="1"/>
  <c r="O20" i="1"/>
  <c r="L20" i="1"/>
  <c r="K20" i="1"/>
  <c r="J20" i="1"/>
  <c r="I20" i="1"/>
  <c r="H20" i="1"/>
  <c r="G20" i="1"/>
  <c r="F20" i="1"/>
  <c r="AV10" i="1"/>
  <c r="AU10" i="1"/>
  <c r="AT10" i="1"/>
  <c r="AS10" i="1"/>
  <c r="AR10" i="1"/>
  <c r="AQ10" i="1"/>
  <c r="AP10" i="1"/>
  <c r="AM10" i="1"/>
  <c r="AL10" i="1"/>
  <c r="AK10" i="1"/>
  <c r="AJ10" i="1"/>
  <c r="AI10" i="1"/>
  <c r="AH10" i="1"/>
  <c r="AG10" i="1"/>
  <c r="AD10" i="1"/>
  <c r="AC10" i="1"/>
  <c r="AB10" i="1"/>
  <c r="AA10" i="1"/>
  <c r="Z10" i="1"/>
  <c r="Y10" i="1"/>
  <c r="X10" i="1"/>
  <c r="S10" i="1"/>
  <c r="U10" i="1"/>
  <c r="T10" i="1"/>
  <c r="R10" i="1"/>
  <c r="Q10" i="1"/>
  <c r="P10" i="1"/>
  <c r="O10" i="1"/>
  <c r="L10" i="1"/>
  <c r="K10" i="1"/>
  <c r="J10" i="1"/>
  <c r="I10" i="1"/>
  <c r="H10" i="1"/>
  <c r="G10" i="1"/>
  <c r="F10" i="1"/>
  <c r="A33" i="1"/>
  <c r="A19" i="1"/>
  <c r="A18" i="1"/>
  <c r="C33" i="1" l="1"/>
  <c r="C22" i="1" s="1"/>
  <c r="C34" i="1"/>
  <c r="C25" i="1" s="1"/>
  <c r="C26" i="1" s="1"/>
  <c r="C35" i="1"/>
  <c r="C28" i="1" s="1"/>
  <c r="C29" i="1" s="1"/>
  <c r="C37" i="1"/>
  <c r="C31" i="1"/>
  <c r="C32" i="1"/>
  <c r="C36" i="1"/>
  <c r="C18" i="1" l="1"/>
  <c r="C19" i="1" s="1"/>
  <c r="N19" i="1"/>
  <c r="E5" i="1"/>
  <c r="E6" i="1" s="1"/>
  <c r="E7" i="1" s="1"/>
  <c r="E8" i="1" s="1"/>
  <c r="E9" i="1" s="1"/>
  <c r="N4" i="1" s="1"/>
  <c r="A13" i="1" l="1"/>
  <c r="A23" i="1"/>
  <c r="A22" i="1"/>
  <c r="AO19" i="1"/>
  <c r="AO9" i="1"/>
  <c r="AF9" i="1"/>
  <c r="N9" i="1"/>
  <c r="N5" i="1"/>
  <c r="N6" i="1" s="1"/>
  <c r="A14" i="1"/>
  <c r="A12" i="1"/>
  <c r="A9" i="1"/>
  <c r="N7" i="1" l="1"/>
  <c r="N8" i="1" s="1"/>
  <c r="W4" i="1" s="1"/>
  <c r="W5" i="1" s="1"/>
  <c r="W6" i="1" s="1"/>
  <c r="W7" i="1" s="1"/>
  <c r="W8" i="1" s="1"/>
  <c r="C23" i="1"/>
  <c r="W9" i="1" l="1"/>
  <c r="AF4" i="1" s="1"/>
  <c r="AF5" i="1" s="1"/>
  <c r="AF6" i="1" s="1"/>
  <c r="AF7" i="1" s="1"/>
  <c r="AF8" i="1" s="1"/>
  <c r="AO4" i="1" s="1"/>
  <c r="AO5" i="1" s="1"/>
  <c r="AO6" i="1" s="1"/>
  <c r="AO7" i="1" s="1"/>
  <c r="AO8" i="1" s="1"/>
  <c r="AX4" i="1" s="1"/>
  <c r="AX5" i="1" s="1"/>
  <c r="AX6" i="1" s="1"/>
  <c r="AX7" i="1" s="1"/>
  <c r="AX8" i="1" s="1"/>
  <c r="AX9" i="1" s="1"/>
  <c r="E14" i="1" s="1"/>
  <c r="E15" i="1" s="1"/>
  <c r="E16" i="1" s="1"/>
  <c r="E17" i="1" s="1"/>
  <c r="E18" i="1" s="1"/>
  <c r="E19" i="1" s="1"/>
  <c r="N14" i="1" s="1"/>
  <c r="N15" i="1" s="1"/>
  <c r="N16" i="1" s="1"/>
  <c r="N17" i="1" s="1"/>
  <c r="N18" i="1" s="1"/>
  <c r="W14" i="1" s="1"/>
  <c r="W15" i="1" s="1"/>
  <c r="W16" i="1" s="1"/>
  <c r="W17" i="1" s="1"/>
  <c r="W18" i="1" s="1"/>
  <c r="W19" i="1"/>
  <c r="AF14" i="1" l="1"/>
  <c r="AF15" i="1" s="1"/>
  <c r="AF16" i="1" s="1"/>
  <c r="AF17" i="1" s="1"/>
  <c r="AF18" i="1" s="1"/>
  <c r="AF19" i="1" s="1"/>
  <c r="AO14" i="1" s="1"/>
  <c r="AO15" i="1" s="1"/>
  <c r="AO16" i="1" s="1"/>
  <c r="AO17" i="1" s="1"/>
  <c r="AO18" i="1" s="1"/>
  <c r="AX14" i="1" s="1"/>
  <c r="AX15" i="1" s="1"/>
  <c r="AX16" i="1" s="1"/>
  <c r="AX17" i="1" s="1"/>
  <c r="AX18" i="1" s="1"/>
  <c r="AX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Garcia Bernal</author>
  </authors>
  <commentList>
    <comment ref="AY6" authorId="0" shapeId="0" xr:uid="{DCEDD2D3-0F79-4659-BBED-C841760B5211}">
      <text>
        <r>
          <rPr>
            <b/>
            <sz val="9"/>
            <color indexed="81"/>
            <rFont val="Tahoma"/>
            <family val="2"/>
          </rPr>
          <t>Inicio de Jornada Reducida</t>
        </r>
      </text>
    </comment>
    <comment ref="Y16" authorId="0" shapeId="0" xr:uid="{02CF891A-5AFF-47A1-B3DC-E93BC8BBB2A8}">
      <text>
        <r>
          <rPr>
            <b/>
            <sz val="9"/>
            <color indexed="81"/>
            <rFont val="Tahoma"/>
            <family val="2"/>
          </rPr>
          <t>Fin de Reducción de Jornada</t>
        </r>
      </text>
    </comment>
  </commentList>
</comments>
</file>

<file path=xl/sharedStrings.xml><?xml version="1.0" encoding="utf-8"?>
<sst xmlns="http://schemas.openxmlformats.org/spreadsheetml/2006/main" count="237" uniqueCount="78">
  <si>
    <t>Nº EMPLEADO</t>
  </si>
  <si>
    <t>RESIDENCIA</t>
  </si>
  <si>
    <t>AÑO</t>
  </si>
  <si>
    <t>APELLIDOS</t>
  </si>
  <si>
    <t>NOMBRE</t>
  </si>
  <si>
    <t>ENERO</t>
  </si>
  <si>
    <t>FEBRERO</t>
  </si>
  <si>
    <t>MARZO</t>
  </si>
  <si>
    <t>ABRIL</t>
  </si>
  <si>
    <t>MAYO</t>
  </si>
  <si>
    <t>JUNIO</t>
  </si>
  <si>
    <t>V</t>
  </si>
  <si>
    <t>X</t>
  </si>
  <si>
    <t>T</t>
  </si>
  <si>
    <t>R</t>
  </si>
  <si>
    <t/>
  </si>
  <si>
    <t>JULIO</t>
  </si>
  <si>
    <t>AGOSTO</t>
  </si>
  <si>
    <t>SEPTIEMBRE</t>
  </si>
  <si>
    <t>OCTUBRE</t>
  </si>
  <si>
    <t>NOVIEMBRE</t>
  </si>
  <si>
    <t>DICIEMBRE</t>
  </si>
  <si>
    <t>Otras Ausencias Justificadas</t>
  </si>
  <si>
    <t>Días de Convenio Disfrutados</t>
  </si>
  <si>
    <t>Días de Convenio Pendientes</t>
  </si>
  <si>
    <t>Mi</t>
  </si>
  <si>
    <t>Lu</t>
  </si>
  <si>
    <t>Ma</t>
  </si>
  <si>
    <t>Ju</t>
  </si>
  <si>
    <t>Vi</t>
  </si>
  <si>
    <t>Sá</t>
  </si>
  <si>
    <t>Do</t>
  </si>
  <si>
    <t>INSTRUCCIONES DE USO</t>
  </si>
  <si>
    <t>2- Copiar la celda correspondiente y pegarla en el/los día/s del calendario.</t>
  </si>
  <si>
    <t>3- El propio sistema actualizará los días disfrutados y pendientes.</t>
  </si>
  <si>
    <t>4- Opcionalmente se podrá incorporar los días de Ausencia por cualquier motivo</t>
  </si>
  <si>
    <t>Días de Convenio</t>
  </si>
  <si>
    <t>Días de Reducción de Jornada</t>
  </si>
  <si>
    <t>LZ</t>
  </si>
  <si>
    <t>Otras ausencias Justificadas</t>
  </si>
  <si>
    <t>Ausencias sin Justificar</t>
  </si>
  <si>
    <t>RJ</t>
  </si>
  <si>
    <t>O</t>
  </si>
  <si>
    <t>Días de Reducción de Jornada Disfrutados</t>
  </si>
  <si>
    <t>Días de Reducción de Jornada Pendientes</t>
  </si>
  <si>
    <t>Festivo Nac.</t>
  </si>
  <si>
    <t>AUSENCIAS JUSTIFICADAS</t>
  </si>
  <si>
    <t>Enfermedad Sin Baja</t>
  </si>
  <si>
    <t>Asuntos Sindicales</t>
  </si>
  <si>
    <t>Baja Accidente / Enfermedad Propia - Familiar</t>
  </si>
  <si>
    <t xml:space="preserve">Formación / Pruebas </t>
  </si>
  <si>
    <t>Asuntos de Servicio</t>
  </si>
  <si>
    <t>Nacimiento</t>
  </si>
  <si>
    <t>Personal</t>
  </si>
  <si>
    <t>Matrimonio/Pareja de hecho</t>
  </si>
  <si>
    <t>Maternidad</t>
  </si>
  <si>
    <t>Paternidad</t>
  </si>
  <si>
    <t>Lactancia</t>
  </si>
  <si>
    <t>Fallecimiento familiar</t>
  </si>
  <si>
    <t>Mudanza</t>
  </si>
  <si>
    <t>Huelga</t>
  </si>
  <si>
    <t>Suspensión de Empleo y Sueldo</t>
  </si>
  <si>
    <t>Consulta Médica / Recon. Médico</t>
  </si>
  <si>
    <t>FECHA INICIO</t>
  </si>
  <si>
    <t>FECHA FIN</t>
  </si>
  <si>
    <t>LEYENDA Y TABLAS DE CONTROL</t>
  </si>
  <si>
    <t>FECHA (T/R)</t>
  </si>
  <si>
    <t>Festivo en sábado / Día trabajado a Recuperar</t>
  </si>
  <si>
    <t>Recuperación Sábado, Festivo, Día trabajado</t>
  </si>
  <si>
    <r>
      <t xml:space="preserve">1- Seleccionar la casilla de la </t>
    </r>
    <r>
      <rPr>
        <b/>
        <sz val="10"/>
        <color theme="1"/>
        <rFont val="Arial"/>
        <family val="2"/>
      </rPr>
      <t>Columna D</t>
    </r>
    <r>
      <rPr>
        <sz val="10"/>
        <color theme="1"/>
        <rFont val="Arial"/>
        <family val="2"/>
      </rPr>
      <t xml:space="preserve"> que corresponda con el tipo de Día que se desea utilizar.</t>
    </r>
  </si>
  <si>
    <r>
      <rPr>
        <sz val="20"/>
        <color theme="1"/>
        <rFont val="Arial"/>
        <family val="2"/>
      </rPr>
      <t xml:space="preserve">← </t>
    </r>
    <r>
      <rPr>
        <sz val="10"/>
        <color theme="1"/>
        <rFont val="Arial"/>
        <family val="2"/>
      </rPr>
      <t>SELECCIONAR  (Copiar la casilla del tipo de ausencia/permiso/día solicitado)</t>
    </r>
  </si>
  <si>
    <r>
      <t>*4</t>
    </r>
    <r>
      <rPr>
        <b/>
        <i/>
        <sz val="8"/>
        <color rgb="FFFF0000"/>
        <rFont val="Arial"/>
        <family val="2"/>
      </rPr>
      <t>d Primer Semestre +</t>
    </r>
    <r>
      <rPr>
        <i/>
        <sz val="8"/>
        <color rgb="FFFF0000"/>
        <rFont val="Arial"/>
        <family val="2"/>
      </rPr>
      <t xml:space="preserve"> </t>
    </r>
    <r>
      <rPr>
        <b/>
        <i/>
        <sz val="8"/>
        <color rgb="FFFF0000"/>
        <rFont val="Arial"/>
        <family val="2"/>
      </rPr>
      <t>4d -Segundo Semestre+24/12+31/12</t>
    </r>
    <r>
      <rPr>
        <i/>
        <sz val="8"/>
        <color rgb="FFFF0000"/>
        <rFont val="Arial"/>
        <family val="2"/>
      </rPr>
      <t>+05/01 +jueves santo (AJUSTAR SEGÚN ACUERDO DE COMITÉ PROVINCIAL)</t>
    </r>
  </si>
  <si>
    <t>***</t>
  </si>
  <si>
    <t xml:space="preserve"> Tipo de Ausencia Justificada en pestaña "LISTADOS"</t>
  </si>
  <si>
    <t>**A definir según Calendario Laboral Local del Puesto de Trabajo</t>
  </si>
  <si>
    <t>Festivo local**</t>
  </si>
  <si>
    <t>Puente**</t>
  </si>
  <si>
    <t>Tipo de Ausencia Justificada***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</si>
</sst>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\-mmm\-yy;;&quot;&quot;"/>
    <numFmt numFmtId="165" formatCode="[$-F800]dddd\,\ mmmm\ dd\,\ yyyy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56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548A"/>
      <name val="Arial"/>
      <family val="2"/>
    </font>
    <font>
      <sz val="11"/>
      <color rgb="FF00548A"/>
      <name val="Arial"/>
      <family val="2"/>
    </font>
    <font>
      <b/>
      <sz val="12"/>
      <color rgb="FF00548A"/>
      <name val="Arial"/>
      <family val="2"/>
    </font>
    <font>
      <sz val="11"/>
      <name val="Arial"/>
      <family val="2"/>
    </font>
    <font>
      <b/>
      <sz val="11"/>
      <color rgb="FFF19900"/>
      <name val="Arial"/>
      <family val="2"/>
    </font>
    <font>
      <b/>
      <sz val="10"/>
      <color rgb="FFF19900"/>
      <name val="Arial"/>
      <family val="2"/>
    </font>
    <font>
      <b/>
      <sz val="10"/>
      <color rgb="FF09A1FF"/>
      <name val="Arial"/>
      <family val="2"/>
    </font>
    <font>
      <b/>
      <sz val="10"/>
      <color rgb="FF00548A"/>
      <name val="Arial"/>
      <family val="2"/>
    </font>
    <font>
      <b/>
      <sz val="11"/>
      <name val="Arial"/>
      <family val="2"/>
    </font>
    <font>
      <i/>
      <sz val="9"/>
      <color indexed="56"/>
      <name val="Arial"/>
      <family val="2"/>
    </font>
    <font>
      <i/>
      <sz val="9"/>
      <color rgb="FF00548A"/>
      <name val="Arial"/>
      <family val="2"/>
    </font>
    <font>
      <sz val="10"/>
      <color rgb="FF00548A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Arial"/>
      <family val="2"/>
    </font>
    <font>
      <b/>
      <i/>
      <sz val="9"/>
      <color rgb="FFFF0000"/>
      <name val="Calibri"/>
      <family val="2"/>
      <scheme val="minor"/>
    </font>
    <font>
      <b/>
      <sz val="9"/>
      <color indexed="81"/>
      <name val="Tahoma"/>
      <family val="2"/>
    </font>
    <font>
      <i/>
      <sz val="8"/>
      <color rgb="FFFF0000"/>
      <name val="Arial"/>
      <family val="2"/>
    </font>
    <font>
      <b/>
      <i/>
      <sz val="8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19900"/>
        <bgColor indexed="64"/>
      </patternFill>
    </fill>
    <fill>
      <patternFill patternType="solid">
        <fgColor rgb="FF00548A"/>
        <bgColor indexed="64"/>
      </patternFill>
    </fill>
    <fill>
      <patternFill patternType="solid">
        <fgColor auto="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9A1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4">
    <xf numFmtId="0" fontId="0" fillId="0" borderId="0" xfId="0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0" fontId="5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9" fillId="4" borderId="1" xfId="1" applyFont="1" applyFill="1" applyBorder="1" applyAlignment="1">
      <alignment horizontal="center" vertical="center"/>
    </xf>
    <xf numFmtId="0" fontId="9" fillId="16" borderId="1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9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9" fillId="8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9" fillId="4" borderId="9" xfId="1" applyFont="1" applyFill="1" applyBorder="1" applyAlignment="1">
      <alignment horizontal="center" vertical="center"/>
    </xf>
    <xf numFmtId="0" fontId="9" fillId="16" borderId="10" xfId="1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4" borderId="11" xfId="1" applyFont="1" applyFill="1" applyBorder="1" applyAlignment="1">
      <alignment horizontal="center" vertical="center"/>
    </xf>
    <xf numFmtId="0" fontId="9" fillId="4" borderId="12" xfId="1" applyFont="1" applyFill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16" borderId="12" xfId="1" applyFont="1" applyFill="1" applyBorder="1" applyAlignment="1">
      <alignment horizontal="center" vertical="center"/>
    </xf>
    <xf numFmtId="0" fontId="10" fillId="16" borderId="13" xfId="1" applyFont="1" applyFill="1" applyBorder="1" applyAlignment="1">
      <alignment horizontal="center" vertical="center"/>
    </xf>
    <xf numFmtId="0" fontId="14" fillId="11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4" fillId="13" borderId="15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5" borderId="15" xfId="0" applyFont="1" applyFill="1" applyBorder="1" applyAlignment="1">
      <alignment horizontal="center" vertical="center"/>
    </xf>
    <xf numFmtId="0" fontId="14" fillId="9" borderId="16" xfId="0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9" fillId="16" borderId="5" xfId="1" applyFont="1" applyFill="1" applyBorder="1" applyAlignment="1">
      <alignment horizontal="center" vertical="center"/>
    </xf>
    <xf numFmtId="0" fontId="14" fillId="3" borderId="11" xfId="1" applyFont="1" applyFill="1" applyBorder="1" applyAlignment="1">
      <alignment horizontal="center" vertical="center"/>
    </xf>
    <xf numFmtId="0" fontId="14" fillId="3" borderId="12" xfId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16" borderId="18" xfId="1" applyFont="1" applyFill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quotePrefix="1" applyFont="1"/>
    <xf numFmtId="0" fontId="8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1" fillId="0" borderId="0" xfId="0" applyFont="1"/>
    <xf numFmtId="0" fontId="16" fillId="0" borderId="1" xfId="0" applyFont="1" applyBorder="1" applyAlignment="1">
      <alignment horizontal="left" vertical="center"/>
    </xf>
    <xf numFmtId="0" fontId="14" fillId="11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16" fillId="0" borderId="0" xfId="0" quotePrefix="1" applyFont="1" applyAlignment="1">
      <alignment horizontal="left" vertical="center"/>
    </xf>
    <xf numFmtId="0" fontId="14" fillId="13" borderId="2" xfId="0" applyFont="1" applyFill="1" applyBorder="1" applyAlignment="1">
      <alignment horizontal="center" vertical="center"/>
    </xf>
    <xf numFmtId="0" fontId="16" fillId="14" borderId="2" xfId="0" applyFont="1" applyFill="1" applyBorder="1" applyAlignment="1">
      <alignment horizontal="center" vertical="center"/>
    </xf>
    <xf numFmtId="0" fontId="16" fillId="12" borderId="2" xfId="0" applyFont="1" applyFill="1" applyBorder="1" applyAlignment="1">
      <alignment horizontal="center" vertical="center"/>
    </xf>
    <xf numFmtId="0" fontId="16" fillId="15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11" borderId="36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4" fillId="13" borderId="36" xfId="0" applyFont="1" applyFill="1" applyBorder="1" applyAlignment="1">
      <alignment horizontal="center" vertical="center"/>
    </xf>
    <xf numFmtId="0" fontId="16" fillId="14" borderId="36" xfId="0" applyFont="1" applyFill="1" applyBorder="1" applyAlignment="1">
      <alignment horizontal="center" vertical="center"/>
    </xf>
    <xf numFmtId="0" fontId="16" fillId="12" borderId="36" xfId="0" applyFont="1" applyFill="1" applyBorder="1" applyAlignment="1">
      <alignment horizontal="center" vertical="center"/>
    </xf>
    <xf numFmtId="0" fontId="14" fillId="9" borderId="36" xfId="0" applyFont="1" applyFill="1" applyBorder="1" applyAlignment="1">
      <alignment horizontal="center" vertical="center"/>
    </xf>
    <xf numFmtId="0" fontId="16" fillId="15" borderId="36" xfId="0" applyFont="1" applyFill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16" borderId="34" xfId="1" applyFont="1" applyFill="1" applyBorder="1" applyAlignment="1">
      <alignment horizontal="center" vertical="center"/>
    </xf>
    <xf numFmtId="0" fontId="9" fillId="16" borderId="8" xfId="1" applyFont="1" applyFill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4" borderId="33" xfId="1" applyFont="1" applyFill="1" applyBorder="1" applyAlignment="1">
      <alignment horizontal="center" vertical="center"/>
    </xf>
    <xf numFmtId="0" fontId="9" fillId="4" borderId="34" xfId="1" applyFont="1" applyFill="1" applyBorder="1" applyAlignment="1">
      <alignment horizontal="center" vertical="center"/>
    </xf>
    <xf numFmtId="0" fontId="10" fillId="8" borderId="12" xfId="1" applyFont="1" applyFill="1" applyBorder="1" applyAlignment="1">
      <alignment horizontal="center" vertical="center"/>
    </xf>
    <xf numFmtId="0" fontId="9" fillId="6" borderId="34" xfId="1" applyFont="1" applyFill="1" applyBorder="1" applyAlignment="1">
      <alignment horizontal="center" vertical="center"/>
    </xf>
    <xf numFmtId="0" fontId="10" fillId="4" borderId="9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16" borderId="1" xfId="1" applyFont="1" applyFill="1" applyBorder="1" applyAlignment="1">
      <alignment horizontal="center" vertical="center"/>
    </xf>
    <xf numFmtId="0" fontId="10" fillId="16" borderId="10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6" borderId="9" xfId="1" applyFont="1" applyFill="1" applyBorder="1" applyAlignment="1">
      <alignment horizontal="center" vertical="center"/>
    </xf>
    <xf numFmtId="0" fontId="10" fillId="4" borderId="33" xfId="1" applyFont="1" applyFill="1" applyBorder="1" applyAlignment="1">
      <alignment horizontal="center" vertical="center"/>
    </xf>
    <xf numFmtId="0" fontId="10" fillId="4" borderId="34" xfId="1" applyFont="1" applyFill="1" applyBorder="1" applyAlignment="1">
      <alignment horizontal="center" vertical="center"/>
    </xf>
    <xf numFmtId="0" fontId="10" fillId="16" borderId="34" xfId="1" applyFont="1" applyFill="1" applyBorder="1" applyAlignment="1">
      <alignment horizontal="center" vertical="center"/>
    </xf>
    <xf numFmtId="0" fontId="10" fillId="16" borderId="8" xfId="1" applyFont="1" applyFill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6" borderId="1" xfId="1" applyFont="1" applyFill="1" applyBorder="1" applyAlignment="1">
      <alignment horizontal="center" vertical="center"/>
    </xf>
    <xf numFmtId="0" fontId="10" fillId="4" borderId="11" xfId="1" applyFont="1" applyFill="1" applyBorder="1" applyAlignment="1">
      <alignment horizontal="center" vertical="center"/>
    </xf>
    <xf numFmtId="14" fontId="1" fillId="0" borderId="0" xfId="1" applyNumberFormat="1" applyAlignment="1">
      <alignment vertical="center"/>
    </xf>
    <xf numFmtId="0" fontId="8" fillId="17" borderId="38" xfId="0" quotePrefix="1" applyFont="1" applyFill="1" applyBorder="1" applyAlignment="1">
      <alignment horizontal="center" vertical="center" textRotation="90"/>
    </xf>
    <xf numFmtId="0" fontId="8" fillId="17" borderId="39" xfId="0" applyFont="1" applyFill="1" applyBorder="1" applyAlignment="1">
      <alignment horizontal="center" vertical="center" textRotation="90"/>
    </xf>
    <xf numFmtId="0" fontId="16" fillId="0" borderId="1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6" fillId="0" borderId="2" xfId="0" quotePrefix="1" applyFont="1" applyBorder="1" applyAlignment="1">
      <alignment horizontal="left" vertical="center"/>
    </xf>
    <xf numFmtId="0" fontId="16" fillId="0" borderId="3" xfId="0" quotePrefix="1" applyFont="1" applyBorder="1" applyAlignment="1">
      <alignment horizontal="left" vertical="center"/>
    </xf>
    <xf numFmtId="0" fontId="16" fillId="12" borderId="2" xfId="0" applyFont="1" applyFill="1" applyBorder="1" applyAlignment="1">
      <alignment horizontal="left" vertical="center"/>
    </xf>
    <xf numFmtId="0" fontId="16" fillId="12" borderId="3" xfId="0" applyFont="1" applyFill="1" applyBorder="1" applyAlignment="1">
      <alignment horizontal="left" vertical="center"/>
    </xf>
    <xf numFmtId="0" fontId="14" fillId="13" borderId="1" xfId="0" applyFont="1" applyFill="1" applyBorder="1" applyAlignment="1">
      <alignment horizontal="left" vertical="center"/>
    </xf>
    <xf numFmtId="0" fontId="16" fillId="14" borderId="2" xfId="0" applyFont="1" applyFill="1" applyBorder="1" applyAlignment="1">
      <alignment horizontal="left" vertical="center"/>
    </xf>
    <xf numFmtId="0" fontId="16" fillId="14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14" fontId="14" fillId="11" borderId="3" xfId="0" applyNumberFormat="1" applyFont="1" applyFill="1" applyBorder="1" applyAlignment="1">
      <alignment horizontal="left" vertical="center"/>
    </xf>
    <xf numFmtId="14" fontId="14" fillId="11" borderId="1" xfId="0" applyNumberFormat="1" applyFont="1" applyFill="1" applyBorder="1" applyAlignment="1">
      <alignment horizontal="left" vertical="center"/>
    </xf>
    <xf numFmtId="0" fontId="16" fillId="12" borderId="1" xfId="0" applyFont="1" applyFill="1" applyBorder="1" applyAlignment="1">
      <alignment horizontal="left" vertical="center"/>
    </xf>
    <xf numFmtId="0" fontId="16" fillId="15" borderId="1" xfId="0" applyFont="1" applyFill="1" applyBorder="1" applyAlignment="1">
      <alignment horizontal="left" vertical="center"/>
    </xf>
    <xf numFmtId="0" fontId="14" fillId="9" borderId="1" xfId="0" applyFont="1" applyFill="1" applyBorder="1" applyAlignment="1">
      <alignment horizontal="left" vertical="center"/>
    </xf>
    <xf numFmtId="0" fontId="14" fillId="11" borderId="2" xfId="0" applyFont="1" applyFill="1" applyBorder="1" applyAlignment="1">
      <alignment horizontal="left" vertical="center"/>
    </xf>
    <xf numFmtId="0" fontId="14" fillId="11" borderId="3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6" fillId="14" borderId="1" xfId="0" applyFont="1" applyFill="1" applyBorder="1" applyAlignment="1">
      <alignment horizontal="left" vertical="center"/>
    </xf>
    <xf numFmtId="0" fontId="9" fillId="17" borderId="37" xfId="0" applyFont="1" applyFill="1" applyBorder="1" applyAlignment="1">
      <alignment horizontal="center" vertical="center"/>
    </xf>
    <xf numFmtId="0" fontId="9" fillId="17" borderId="15" xfId="0" applyFont="1" applyFill="1" applyBorder="1" applyAlignment="1">
      <alignment horizontal="center" vertical="center"/>
    </xf>
    <xf numFmtId="0" fontId="9" fillId="17" borderId="16" xfId="0" applyFont="1" applyFill="1" applyBorder="1" applyAlignment="1">
      <alignment horizontal="center" vertical="center"/>
    </xf>
    <xf numFmtId="0" fontId="8" fillId="0" borderId="32" xfId="0" quotePrefix="1" applyFont="1" applyBorder="1" applyAlignment="1">
      <alignment horizontal="left" vertical="center" wrapText="1"/>
    </xf>
    <xf numFmtId="0" fontId="8" fillId="0" borderId="30" xfId="0" quotePrefix="1" applyFont="1" applyBorder="1" applyAlignment="1">
      <alignment horizontal="left" vertical="center" wrapText="1"/>
    </xf>
    <xf numFmtId="0" fontId="8" fillId="0" borderId="31" xfId="0" quotePrefix="1" applyFont="1" applyBorder="1" applyAlignment="1">
      <alignment horizontal="left" vertical="center" wrapText="1"/>
    </xf>
    <xf numFmtId="0" fontId="8" fillId="0" borderId="25" xfId="0" quotePrefix="1" applyFont="1" applyBorder="1" applyAlignment="1">
      <alignment horizontal="left" vertical="center" wrapText="1"/>
    </xf>
    <xf numFmtId="0" fontId="8" fillId="0" borderId="0" xfId="0" quotePrefix="1" applyFont="1" applyAlignment="1">
      <alignment horizontal="left" vertical="center" wrapText="1"/>
    </xf>
    <xf numFmtId="0" fontId="8" fillId="0" borderId="26" xfId="0" quotePrefix="1" applyFont="1" applyBorder="1" applyAlignment="1">
      <alignment horizontal="left" vertical="center" wrapText="1"/>
    </xf>
    <xf numFmtId="0" fontId="9" fillId="17" borderId="22" xfId="0" applyFont="1" applyFill="1" applyBorder="1" applyAlignment="1">
      <alignment horizontal="center" vertical="center"/>
    </xf>
    <xf numFmtId="0" fontId="9" fillId="17" borderId="23" xfId="0" applyFont="1" applyFill="1" applyBorder="1" applyAlignment="1">
      <alignment horizontal="center" vertical="center"/>
    </xf>
    <xf numFmtId="0" fontId="9" fillId="17" borderId="24" xfId="0" applyFont="1" applyFill="1" applyBorder="1" applyAlignment="1">
      <alignment horizontal="center" vertical="center"/>
    </xf>
    <xf numFmtId="14" fontId="15" fillId="2" borderId="2" xfId="0" applyNumberFormat="1" applyFont="1" applyFill="1" applyBorder="1" applyAlignment="1">
      <alignment horizontal="left" vertical="center"/>
    </xf>
    <xf numFmtId="14" fontId="15" fillId="2" borderId="35" xfId="0" applyNumberFormat="1" applyFont="1" applyFill="1" applyBorder="1" applyAlignment="1">
      <alignment horizontal="left" vertical="center"/>
    </xf>
    <xf numFmtId="14" fontId="15" fillId="2" borderId="3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9" fillId="15" borderId="11" xfId="0" applyFont="1" applyFill="1" applyBorder="1" applyAlignment="1">
      <alignment horizontal="left" vertical="center"/>
    </xf>
    <xf numFmtId="0" fontId="9" fillId="15" borderId="12" xfId="0" applyFont="1" applyFill="1" applyBorder="1" applyAlignment="1">
      <alignment horizontal="left" vertical="center"/>
    </xf>
    <xf numFmtId="0" fontId="9" fillId="15" borderId="1" xfId="0" applyFont="1" applyFill="1" applyBorder="1" applyAlignment="1">
      <alignment horizontal="center" vertical="center"/>
    </xf>
    <xf numFmtId="0" fontId="9" fillId="15" borderId="19" xfId="0" applyFont="1" applyFill="1" applyBorder="1" applyAlignment="1">
      <alignment horizontal="left" vertical="center"/>
    </xf>
    <xf numFmtId="0" fontId="9" fillId="15" borderId="4" xfId="0" applyFont="1" applyFill="1" applyBorder="1" applyAlignment="1">
      <alignment horizontal="left" vertical="center"/>
    </xf>
    <xf numFmtId="0" fontId="9" fillId="15" borderId="33" xfId="0" applyFont="1" applyFill="1" applyBorder="1" applyAlignment="1">
      <alignment horizontal="left" vertical="center"/>
    </xf>
    <xf numFmtId="0" fontId="9" fillId="15" borderId="34" xfId="0" applyFont="1" applyFill="1" applyBorder="1" applyAlignment="1">
      <alignment horizontal="left" vertical="center"/>
    </xf>
    <xf numFmtId="0" fontId="9" fillId="15" borderId="9" xfId="0" applyFont="1" applyFill="1" applyBorder="1" applyAlignment="1">
      <alignment horizontal="left" vertical="center"/>
    </xf>
    <xf numFmtId="0" fontId="9" fillId="15" borderId="1" xfId="0" applyFont="1" applyFill="1" applyBorder="1" applyAlignment="1">
      <alignment horizontal="left" vertical="center"/>
    </xf>
    <xf numFmtId="0" fontId="16" fillId="15" borderId="4" xfId="0" applyFont="1" applyFill="1" applyBorder="1" applyAlignment="1">
      <alignment horizontal="center" vertical="center"/>
    </xf>
    <xf numFmtId="0" fontId="9" fillId="15" borderId="12" xfId="0" applyFont="1" applyFill="1" applyBorder="1" applyAlignment="1">
      <alignment horizontal="center" vertical="center"/>
    </xf>
    <xf numFmtId="0" fontId="9" fillId="15" borderId="13" xfId="0" applyFont="1" applyFill="1" applyBorder="1" applyAlignment="1">
      <alignment horizontal="center" vertical="center"/>
    </xf>
    <xf numFmtId="0" fontId="9" fillId="15" borderId="10" xfId="0" applyFont="1" applyFill="1" applyBorder="1" applyAlignment="1">
      <alignment horizontal="center" vertical="center"/>
    </xf>
    <xf numFmtId="0" fontId="24" fillId="0" borderId="32" xfId="0" quotePrefix="1" applyFont="1" applyBorder="1" applyAlignment="1">
      <alignment horizontal="center" vertical="center" wrapText="1"/>
    </xf>
    <xf numFmtId="0" fontId="24" fillId="0" borderId="30" xfId="0" quotePrefix="1" applyFont="1" applyBorder="1" applyAlignment="1">
      <alignment horizontal="center" vertical="center" wrapText="1"/>
    </xf>
    <xf numFmtId="0" fontId="24" fillId="0" borderId="31" xfId="0" quotePrefix="1" applyFont="1" applyBorder="1" applyAlignment="1">
      <alignment horizontal="center" vertical="center" wrapText="1"/>
    </xf>
    <xf numFmtId="0" fontId="24" fillId="0" borderId="25" xfId="0" quotePrefix="1" applyFont="1" applyBorder="1" applyAlignment="1">
      <alignment horizontal="center" vertical="center" wrapText="1"/>
    </xf>
    <xf numFmtId="0" fontId="24" fillId="0" borderId="0" xfId="0" quotePrefix="1" applyFont="1" applyAlignment="1">
      <alignment horizontal="center" vertical="center" wrapText="1"/>
    </xf>
    <xf numFmtId="0" fontId="24" fillId="0" borderId="26" xfId="0" quotePrefix="1" applyFont="1" applyBorder="1" applyAlignment="1">
      <alignment horizontal="center" vertical="center" wrapText="1"/>
    </xf>
    <xf numFmtId="0" fontId="24" fillId="0" borderId="27" xfId="0" quotePrefix="1" applyFont="1" applyBorder="1" applyAlignment="1">
      <alignment horizontal="center" vertical="center" wrapText="1"/>
    </xf>
    <xf numFmtId="0" fontId="24" fillId="0" borderId="28" xfId="0" quotePrefix="1" applyFont="1" applyBorder="1" applyAlignment="1">
      <alignment horizontal="center" vertical="center" wrapText="1"/>
    </xf>
    <xf numFmtId="0" fontId="24" fillId="0" borderId="29" xfId="0" quotePrefix="1" applyFont="1" applyBorder="1" applyAlignment="1">
      <alignment horizontal="center" vertical="center" wrapText="1"/>
    </xf>
    <xf numFmtId="0" fontId="16" fillId="15" borderId="20" xfId="0" applyFont="1" applyFill="1" applyBorder="1" applyAlignment="1">
      <alignment horizontal="center" vertical="center"/>
    </xf>
    <xf numFmtId="0" fontId="11" fillId="15" borderId="33" xfId="0" applyFont="1" applyFill="1" applyBorder="1" applyAlignment="1">
      <alignment horizontal="left" vertical="center"/>
    </xf>
    <xf numFmtId="0" fontId="11" fillId="15" borderId="34" xfId="0" applyFont="1" applyFill="1" applyBorder="1" applyAlignment="1">
      <alignment horizontal="left" vertical="center"/>
    </xf>
    <xf numFmtId="0" fontId="11" fillId="15" borderId="8" xfId="0" applyFont="1" applyFill="1" applyBorder="1" applyAlignment="1">
      <alignment horizontal="left" vertical="center"/>
    </xf>
    <xf numFmtId="0" fontId="9" fillId="15" borderId="34" xfId="0" applyFont="1" applyFill="1" applyBorder="1" applyAlignment="1">
      <alignment horizontal="center" vertical="center"/>
    </xf>
    <xf numFmtId="0" fontId="9" fillId="15" borderId="8" xfId="0" applyFont="1" applyFill="1" applyBorder="1" applyAlignment="1">
      <alignment horizontal="center" vertical="center"/>
    </xf>
    <xf numFmtId="0" fontId="9" fillId="7" borderId="19" xfId="1" applyFont="1" applyFill="1" applyBorder="1" applyAlignment="1">
      <alignment horizontal="center" vertical="center"/>
    </xf>
    <xf numFmtId="0" fontId="9" fillId="7" borderId="4" xfId="1" applyFont="1" applyFill="1" applyBorder="1" applyAlignment="1">
      <alignment horizontal="center" vertical="center"/>
    </xf>
    <xf numFmtId="0" fontId="9" fillId="7" borderId="20" xfId="1" applyFont="1" applyFill="1" applyBorder="1" applyAlignment="1">
      <alignment horizontal="center" vertical="center"/>
    </xf>
    <xf numFmtId="0" fontId="9" fillId="10" borderId="9" xfId="1" applyFont="1" applyFill="1" applyBorder="1" applyAlignment="1">
      <alignment horizontal="center" vertical="center"/>
    </xf>
    <xf numFmtId="0" fontId="9" fillId="10" borderId="1" xfId="1" applyFont="1" applyFill="1" applyBorder="1" applyAlignment="1">
      <alignment horizontal="center" vertical="center"/>
    </xf>
    <xf numFmtId="0" fontId="9" fillId="10" borderId="10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34" xfId="1" applyFont="1" applyFill="1" applyBorder="1" applyAlignment="1">
      <alignment horizontal="center" vertical="center"/>
    </xf>
    <xf numFmtId="0" fontId="9" fillId="5" borderId="8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7" xfId="0" quotePrefix="1" applyFont="1" applyBorder="1" applyAlignment="1">
      <alignment horizontal="left" vertical="center" wrapText="1"/>
    </xf>
    <xf numFmtId="0" fontId="8" fillId="0" borderId="28" xfId="0" quotePrefix="1" applyFont="1" applyBorder="1" applyAlignment="1">
      <alignment horizontal="left" vertical="center" wrapText="1"/>
    </xf>
    <xf numFmtId="0" fontId="8" fillId="0" borderId="29" xfId="0" quotePrefix="1" applyFont="1" applyBorder="1" applyAlignment="1">
      <alignment horizontal="left" vertical="center" wrapText="1"/>
    </xf>
    <xf numFmtId="17" fontId="13" fillId="3" borderId="6" xfId="1" applyNumberFormat="1" applyFont="1" applyFill="1" applyBorder="1" applyAlignment="1">
      <alignment horizontal="center" vertical="center"/>
    </xf>
    <xf numFmtId="17" fontId="13" fillId="3" borderId="7" xfId="1" applyNumberFormat="1" applyFont="1" applyFill="1" applyBorder="1" applyAlignment="1">
      <alignment horizontal="center" vertical="center"/>
    </xf>
    <xf numFmtId="17" fontId="13" fillId="3" borderId="21" xfId="1" applyNumberFormat="1" applyFont="1" applyFill="1" applyBorder="1" applyAlignment="1">
      <alignment horizontal="center" vertical="center"/>
    </xf>
    <xf numFmtId="0" fontId="10" fillId="4" borderId="12" xfId="1" applyFont="1" applyFill="1" applyBorder="1" applyAlignment="1">
      <alignment horizontal="center" vertical="center"/>
    </xf>
    <xf numFmtId="0" fontId="9" fillId="6" borderId="18" xfId="1" applyFont="1" applyFill="1" applyBorder="1" applyAlignment="1">
      <alignment horizontal="center" vertical="center"/>
    </xf>
    <xf numFmtId="0" fontId="9" fillId="6" borderId="8" xfId="1" applyFont="1" applyFill="1" applyBorder="1" applyAlignment="1">
      <alignment horizontal="center" vertical="center"/>
    </xf>
    <xf numFmtId="0" fontId="26" fillId="0" borderId="1" xfId="0" quotePrefix="1" applyFont="1" applyBorder="1" applyAlignment="1">
      <alignment horizontal="left" vertical="center" wrapText="1"/>
    </xf>
    <xf numFmtId="0" fontId="26" fillId="0" borderId="2" xfId="0" quotePrefix="1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648"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FF"/>
        </patternFill>
      </fill>
    </dxf>
    <dxf>
      <font>
        <strike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A6A6A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</font>
      <fill>
        <patternFill>
          <bgColor rgb="FFFF00FF"/>
        </patternFill>
      </fill>
    </dxf>
    <dxf>
      <font>
        <b/>
        <i val="0"/>
        <strike val="0"/>
        <color theme="1"/>
      </font>
      <fill>
        <patternFill>
          <bgColor rgb="FFFF0000"/>
        </patternFill>
      </fill>
    </dxf>
    <dxf>
      <font>
        <b/>
        <i val="0"/>
        <strike val="0"/>
        <color theme="1"/>
      </font>
      <fill>
        <patternFill>
          <bgColor rgb="FFFF0000"/>
        </patternFill>
      </fill>
    </dxf>
    <dxf>
      <font>
        <b/>
        <i val="0"/>
        <strike val="0"/>
        <color theme="1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67944B4D-23B5-4449-9947-0D0417E35D5A}"/>
  </tableStyles>
  <colors>
    <mruColors>
      <color rgb="FF00548A"/>
      <color rgb="FFF19900"/>
      <color rgb="FFCC00FF"/>
      <color rgb="FF09A1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cpferroviarios.com/nosotras-y-nosotros/contact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485616</xdr:colOff>
      <xdr:row>0</xdr:row>
      <xdr:rowOff>51327</xdr:rowOff>
    </xdr:from>
    <xdr:to>
      <xdr:col>1</xdr:col>
      <xdr:colOff>1470660</xdr:colOff>
      <xdr:row>1</xdr:row>
      <xdr:rowOff>138610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169CE1-8931-4301-8B09-1C0A1DAE6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5616" y="51327"/>
          <a:ext cx="2067084" cy="536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31"/>
  <sheetViews>
    <sheetView tabSelected="1" topLeftCell="A16" zoomScaleNormal="100" workbookViewId="0">
      <selection activeCell="Z41" sqref="Z41"/>
    </sheetView>
  </sheetViews>
  <sheetFormatPr baseColWidth="10" defaultRowHeight="13.8" x14ac:dyDescent="0.3"/>
  <cols>
    <col min="1" max="1" width="15.77734375" style="3" customWidth="1"/>
    <col min="2" max="2" width="29.6640625" style="57" customWidth="1"/>
    <col min="3" max="3" width="3.88671875" style="60" customWidth="1"/>
    <col min="4" max="4" width="3.77734375" style="57" customWidth="1"/>
    <col min="5" max="12" width="3" style="5" customWidth="1"/>
    <col min="13" max="13" width="1.77734375" style="5" customWidth="1"/>
    <col min="14" max="21" width="3" style="5" customWidth="1"/>
    <col min="22" max="22" width="1.77734375" style="5" customWidth="1"/>
    <col min="23" max="30" width="3" style="5" customWidth="1"/>
    <col min="31" max="31" width="1.77734375" style="5" customWidth="1"/>
    <col min="32" max="39" width="3" style="5" customWidth="1"/>
    <col min="40" max="40" width="1.77734375" style="5" customWidth="1"/>
    <col min="41" max="48" width="3" style="5" customWidth="1"/>
    <col min="49" max="49" width="1.77734375" style="5" customWidth="1"/>
    <col min="50" max="57" width="3" style="5" customWidth="1"/>
    <col min="58" max="59" width="11.5546875" style="5"/>
    <col min="60" max="60" width="28.77734375" style="5" bestFit="1" customWidth="1"/>
    <col min="61" max="16384" width="11.5546875" style="5"/>
  </cols>
  <sheetData>
    <row r="1" spans="1:64" ht="35.4" customHeight="1" thickBot="1" x14ac:dyDescent="0.35">
      <c r="A1" s="117"/>
      <c r="B1" s="117"/>
    </row>
    <row r="2" spans="1:64" ht="14.4" x14ac:dyDescent="0.3">
      <c r="A2" s="118"/>
      <c r="B2" s="118"/>
      <c r="D2" s="106" t="s">
        <v>70</v>
      </c>
      <c r="F2" s="186" t="s">
        <v>5</v>
      </c>
      <c r="G2" s="187"/>
      <c r="H2" s="187"/>
      <c r="I2" s="187"/>
      <c r="J2" s="187"/>
      <c r="K2" s="187"/>
      <c r="L2" s="188"/>
      <c r="M2" s="14"/>
      <c r="N2" s="14"/>
      <c r="O2" s="186" t="s">
        <v>6</v>
      </c>
      <c r="P2" s="187"/>
      <c r="Q2" s="187"/>
      <c r="R2" s="187"/>
      <c r="S2" s="187"/>
      <c r="T2" s="187"/>
      <c r="U2" s="188"/>
      <c r="V2" s="13"/>
      <c r="W2" s="13"/>
      <c r="X2" s="186" t="s">
        <v>7</v>
      </c>
      <c r="Y2" s="187"/>
      <c r="Z2" s="187"/>
      <c r="AA2" s="187"/>
      <c r="AB2" s="187"/>
      <c r="AC2" s="187"/>
      <c r="AD2" s="188"/>
      <c r="AE2" s="13"/>
      <c r="AF2" s="13"/>
      <c r="AG2" s="186" t="s">
        <v>8</v>
      </c>
      <c r="AH2" s="187"/>
      <c r="AI2" s="187"/>
      <c r="AJ2" s="187"/>
      <c r="AK2" s="187"/>
      <c r="AL2" s="187"/>
      <c r="AM2" s="188"/>
      <c r="AN2" s="13"/>
      <c r="AO2" s="13"/>
      <c r="AP2" s="186" t="s">
        <v>9</v>
      </c>
      <c r="AQ2" s="187"/>
      <c r="AR2" s="187"/>
      <c r="AS2" s="187"/>
      <c r="AT2" s="187"/>
      <c r="AU2" s="187"/>
      <c r="AV2" s="188"/>
      <c r="AW2" s="13"/>
      <c r="AX2" s="13"/>
      <c r="AY2" s="186" t="s">
        <v>10</v>
      </c>
      <c r="AZ2" s="187"/>
      <c r="BA2" s="187"/>
      <c r="BB2" s="187"/>
      <c r="BC2" s="187"/>
      <c r="BD2" s="187"/>
      <c r="BE2" s="188"/>
      <c r="BF2" s="7"/>
      <c r="BG2"/>
      <c r="BI2"/>
      <c r="BJ2"/>
      <c r="BK2"/>
      <c r="BL2"/>
    </row>
    <row r="3" spans="1:64" ht="15" thickBot="1" x14ac:dyDescent="0.35">
      <c r="A3" s="58" t="s">
        <v>4</v>
      </c>
      <c r="B3" s="59"/>
      <c r="D3" s="107"/>
      <c r="F3" s="47" t="s">
        <v>26</v>
      </c>
      <c r="G3" s="48" t="s">
        <v>27</v>
      </c>
      <c r="H3" s="48" t="s">
        <v>25</v>
      </c>
      <c r="I3" s="48" t="s">
        <v>28</v>
      </c>
      <c r="J3" s="48" t="s">
        <v>29</v>
      </c>
      <c r="K3" s="48" t="s">
        <v>30</v>
      </c>
      <c r="L3" s="49" t="s">
        <v>31</v>
      </c>
      <c r="M3" s="1"/>
      <c r="N3" s="1"/>
      <c r="O3" s="47" t="s">
        <v>26</v>
      </c>
      <c r="P3" s="48" t="s">
        <v>27</v>
      </c>
      <c r="Q3" s="48" t="s">
        <v>25</v>
      </c>
      <c r="R3" s="48" t="s">
        <v>28</v>
      </c>
      <c r="S3" s="48" t="s">
        <v>29</v>
      </c>
      <c r="T3" s="48" t="s">
        <v>30</v>
      </c>
      <c r="U3" s="49" t="s">
        <v>31</v>
      </c>
      <c r="V3" s="7"/>
      <c r="W3" s="16"/>
      <c r="X3" s="47" t="s">
        <v>26</v>
      </c>
      <c r="Y3" s="48" t="s">
        <v>27</v>
      </c>
      <c r="Z3" s="48" t="s">
        <v>25</v>
      </c>
      <c r="AA3" s="48" t="s">
        <v>28</v>
      </c>
      <c r="AB3" s="48" t="s">
        <v>29</v>
      </c>
      <c r="AC3" s="48" t="s">
        <v>30</v>
      </c>
      <c r="AD3" s="49" t="s">
        <v>31</v>
      </c>
      <c r="AE3" s="7"/>
      <c r="AF3" s="6"/>
      <c r="AG3" s="47" t="s">
        <v>26</v>
      </c>
      <c r="AH3" s="48" t="s">
        <v>27</v>
      </c>
      <c r="AI3" s="48" t="s">
        <v>25</v>
      </c>
      <c r="AJ3" s="48" t="s">
        <v>28</v>
      </c>
      <c r="AK3" s="48" t="s">
        <v>29</v>
      </c>
      <c r="AL3" s="48" t="s">
        <v>30</v>
      </c>
      <c r="AM3" s="49" t="s">
        <v>31</v>
      </c>
      <c r="AN3" s="7"/>
      <c r="AO3" s="16"/>
      <c r="AP3" s="47" t="s">
        <v>26</v>
      </c>
      <c r="AQ3" s="48" t="s">
        <v>27</v>
      </c>
      <c r="AR3" s="48" t="s">
        <v>25</v>
      </c>
      <c r="AS3" s="48" t="s">
        <v>28</v>
      </c>
      <c r="AT3" s="48" t="s">
        <v>29</v>
      </c>
      <c r="AU3" s="48" t="s">
        <v>30</v>
      </c>
      <c r="AV3" s="49" t="s">
        <v>31</v>
      </c>
      <c r="AW3" s="7"/>
      <c r="AX3" s="16"/>
      <c r="AY3" s="47" t="s">
        <v>26</v>
      </c>
      <c r="AZ3" s="48" t="s">
        <v>27</v>
      </c>
      <c r="BA3" s="48" t="s">
        <v>25</v>
      </c>
      <c r="BB3" s="48" t="s">
        <v>28</v>
      </c>
      <c r="BC3" s="48" t="s">
        <v>29</v>
      </c>
      <c r="BD3" s="48" t="s">
        <v>30</v>
      </c>
      <c r="BE3" s="49" t="s">
        <v>31</v>
      </c>
      <c r="BF3" s="7"/>
      <c r="BG3"/>
      <c r="BI3"/>
      <c r="BJ3"/>
      <c r="BK3"/>
      <c r="BL3"/>
    </row>
    <row r="4" spans="1:64" ht="14.4" x14ac:dyDescent="0.3">
      <c r="A4" s="58" t="s">
        <v>3</v>
      </c>
      <c r="B4" s="59"/>
      <c r="D4" s="107"/>
      <c r="E4" s="15">
        <v>1</v>
      </c>
      <c r="F4" s="45"/>
      <c r="G4" s="45"/>
      <c r="H4" s="45"/>
      <c r="I4" s="19">
        <v>1</v>
      </c>
      <c r="J4" s="45">
        <v>2</v>
      </c>
      <c r="K4" s="46">
        <v>3</v>
      </c>
      <c r="L4" s="29">
        <v>4</v>
      </c>
      <c r="M4" s="20"/>
      <c r="N4" s="21">
        <f>IF(COUNTBLANK(F9:L9)&lt;7,E9,IF(COUNTBLANK(F8:L8)=0,E8+1,E8))</f>
        <v>5</v>
      </c>
      <c r="O4" s="82"/>
      <c r="P4" s="83"/>
      <c r="Q4" s="83"/>
      <c r="R4" s="83"/>
      <c r="S4" s="83"/>
      <c r="T4" s="84"/>
      <c r="U4" s="85">
        <v>1</v>
      </c>
      <c r="V4" s="20"/>
      <c r="W4" s="21">
        <f>IF(COUNTBLANK(O9:U9)&lt;7,N9,IF(COUNTBLANK(O8:U8)=0,N8+1,N8))</f>
        <v>9</v>
      </c>
      <c r="X4" s="50"/>
      <c r="Y4" s="51"/>
      <c r="Z4" s="51"/>
      <c r="AA4" s="51"/>
      <c r="AB4" s="83"/>
      <c r="AC4" s="46"/>
      <c r="AD4" s="52">
        <v>1</v>
      </c>
      <c r="AE4" s="23"/>
      <c r="AF4" s="21">
        <f>IF(COUNTBLANK(X9:AD9)&lt;7,W9,IF(COUNTBLANK(Y8:AD8)=0,W8+1,W8))</f>
        <v>14</v>
      </c>
      <c r="AG4" s="87"/>
      <c r="AH4" s="88"/>
      <c r="AI4" s="88">
        <v>1</v>
      </c>
      <c r="AJ4" s="88">
        <v>2</v>
      </c>
      <c r="AK4" s="90">
        <v>3</v>
      </c>
      <c r="AL4" s="84">
        <v>4</v>
      </c>
      <c r="AM4" s="85">
        <v>5</v>
      </c>
      <c r="AN4" s="23"/>
      <c r="AO4" s="21">
        <f>IF(COUNTBLANK(AG9:AM9)&lt;7,AF9,IF(COUNTBLANK(AG8:AM8)=0,AF8+1,AF8))</f>
        <v>18</v>
      </c>
      <c r="AP4" s="82"/>
      <c r="AQ4" s="83"/>
      <c r="AR4" s="83"/>
      <c r="AS4" s="83"/>
      <c r="AT4" s="90">
        <v>1</v>
      </c>
      <c r="AU4" s="84">
        <v>2</v>
      </c>
      <c r="AV4" s="85">
        <v>3</v>
      </c>
      <c r="AW4" s="23"/>
      <c r="AX4" s="21">
        <f>IF(COUNTBLANK(AP9:AV9)&lt;7,AO9,IF(COUNTBLANK(AP8:AV8)=0,AO8+1,AO8))</f>
        <v>23</v>
      </c>
      <c r="AY4" s="87">
        <v>1</v>
      </c>
      <c r="AZ4" s="88">
        <v>2</v>
      </c>
      <c r="BA4" s="88">
        <v>3</v>
      </c>
      <c r="BB4" s="88">
        <v>4</v>
      </c>
      <c r="BC4" s="88">
        <v>5</v>
      </c>
      <c r="BD4" s="84">
        <v>6</v>
      </c>
      <c r="BE4" s="85">
        <v>7</v>
      </c>
      <c r="BF4" s="7"/>
      <c r="BG4"/>
      <c r="BI4"/>
      <c r="BJ4"/>
      <c r="BK4"/>
      <c r="BL4"/>
    </row>
    <row r="5" spans="1:64" ht="14.4" customHeight="1" x14ac:dyDescent="0.3">
      <c r="A5" s="58" t="s">
        <v>0</v>
      </c>
      <c r="B5" s="59"/>
      <c r="D5" s="107"/>
      <c r="E5" s="15">
        <f>E4+1</f>
        <v>2</v>
      </c>
      <c r="F5" s="30">
        <v>5</v>
      </c>
      <c r="G5" s="19">
        <v>6</v>
      </c>
      <c r="H5" s="17">
        <v>7</v>
      </c>
      <c r="I5" s="17">
        <v>8</v>
      </c>
      <c r="J5" s="17">
        <v>9</v>
      </c>
      <c r="K5" s="18">
        <v>10</v>
      </c>
      <c r="L5" s="29">
        <v>11</v>
      </c>
      <c r="M5" s="20"/>
      <c r="N5" s="21">
        <f>N4+1</f>
        <v>6</v>
      </c>
      <c r="O5" s="28">
        <v>2</v>
      </c>
      <c r="P5" s="17">
        <v>3</v>
      </c>
      <c r="Q5" s="17">
        <v>4</v>
      </c>
      <c r="R5" s="17">
        <v>5</v>
      </c>
      <c r="S5" s="17">
        <v>6</v>
      </c>
      <c r="T5" s="18">
        <v>7</v>
      </c>
      <c r="U5" s="29">
        <v>8</v>
      </c>
      <c r="V5" s="20"/>
      <c r="W5" s="21">
        <f>W4+1</f>
        <v>10</v>
      </c>
      <c r="X5" s="28">
        <v>2</v>
      </c>
      <c r="Y5" s="17">
        <v>3</v>
      </c>
      <c r="Z5" s="17">
        <v>4</v>
      </c>
      <c r="AA5" s="17">
        <v>5</v>
      </c>
      <c r="AB5" s="17">
        <v>6</v>
      </c>
      <c r="AC5" s="18">
        <v>7</v>
      </c>
      <c r="AD5" s="29">
        <v>8</v>
      </c>
      <c r="AE5" s="23"/>
      <c r="AF5" s="21">
        <f>AF4+1</f>
        <v>15</v>
      </c>
      <c r="AG5" s="28">
        <v>6</v>
      </c>
      <c r="AH5" s="17">
        <v>7</v>
      </c>
      <c r="AI5" s="17">
        <v>8</v>
      </c>
      <c r="AJ5" s="17">
        <v>9</v>
      </c>
      <c r="AK5" s="17">
        <v>10</v>
      </c>
      <c r="AL5" s="18">
        <v>11</v>
      </c>
      <c r="AM5" s="29">
        <v>12</v>
      </c>
      <c r="AN5" s="23"/>
      <c r="AO5" s="21">
        <f>AO4+1</f>
        <v>19</v>
      </c>
      <c r="AP5" s="28">
        <v>4</v>
      </c>
      <c r="AQ5" s="17">
        <v>5</v>
      </c>
      <c r="AR5" s="17">
        <v>6</v>
      </c>
      <c r="AS5" s="17">
        <v>7</v>
      </c>
      <c r="AT5" s="17">
        <v>8</v>
      </c>
      <c r="AU5" s="18">
        <v>9</v>
      </c>
      <c r="AV5" s="29">
        <v>10</v>
      </c>
      <c r="AW5" s="23"/>
      <c r="AX5" s="21">
        <f>AX4+1</f>
        <v>24</v>
      </c>
      <c r="AY5" s="30">
        <v>8</v>
      </c>
      <c r="AZ5" s="22">
        <v>9</v>
      </c>
      <c r="BA5" s="22">
        <v>10</v>
      </c>
      <c r="BB5" s="22">
        <v>11</v>
      </c>
      <c r="BC5" s="22">
        <v>12</v>
      </c>
      <c r="BD5" s="18">
        <v>13</v>
      </c>
      <c r="BE5" s="29">
        <v>14</v>
      </c>
      <c r="BF5" s="7"/>
    </row>
    <row r="6" spans="1:64" ht="14.4" customHeight="1" x14ac:dyDescent="0.3">
      <c r="A6" s="58" t="s">
        <v>1</v>
      </c>
      <c r="B6" s="59"/>
      <c r="D6" s="107"/>
      <c r="E6" s="15">
        <f>E5+1</f>
        <v>3</v>
      </c>
      <c r="F6" s="30">
        <v>12</v>
      </c>
      <c r="G6" s="22">
        <v>13</v>
      </c>
      <c r="H6" s="22">
        <v>14</v>
      </c>
      <c r="I6" s="22">
        <v>15</v>
      </c>
      <c r="J6" s="22">
        <v>16</v>
      </c>
      <c r="K6" s="18">
        <v>17</v>
      </c>
      <c r="L6" s="29">
        <v>18</v>
      </c>
      <c r="M6" s="20"/>
      <c r="N6" s="21">
        <f>N5+1</f>
        <v>7</v>
      </c>
      <c r="O6" s="28">
        <v>8</v>
      </c>
      <c r="P6" s="17">
        <v>9</v>
      </c>
      <c r="Q6" s="17">
        <v>11</v>
      </c>
      <c r="R6" s="17">
        <v>12</v>
      </c>
      <c r="S6" s="17">
        <v>13</v>
      </c>
      <c r="T6" s="18">
        <v>14</v>
      </c>
      <c r="U6" s="29">
        <v>15</v>
      </c>
      <c r="V6" s="20"/>
      <c r="W6" s="21">
        <f>W5+1</f>
        <v>11</v>
      </c>
      <c r="X6" s="28">
        <v>8</v>
      </c>
      <c r="Y6" s="17">
        <v>9</v>
      </c>
      <c r="Z6" s="17">
        <v>11</v>
      </c>
      <c r="AA6" s="17">
        <v>12</v>
      </c>
      <c r="AB6" s="17">
        <v>13</v>
      </c>
      <c r="AC6" s="18">
        <v>14</v>
      </c>
      <c r="AD6" s="29">
        <v>15</v>
      </c>
      <c r="AE6" s="23"/>
      <c r="AF6" s="21">
        <f>AF5+1</f>
        <v>16</v>
      </c>
      <c r="AG6" s="30">
        <v>13</v>
      </c>
      <c r="AH6" s="22">
        <v>14</v>
      </c>
      <c r="AI6" s="22">
        <v>15</v>
      </c>
      <c r="AJ6" s="22">
        <v>16</v>
      </c>
      <c r="AK6" s="22">
        <v>17</v>
      </c>
      <c r="AL6" s="18">
        <v>18</v>
      </c>
      <c r="AM6" s="29">
        <v>19</v>
      </c>
      <c r="AN6" s="23"/>
      <c r="AO6" s="21">
        <f>AO5+1</f>
        <v>20</v>
      </c>
      <c r="AP6" s="28">
        <v>11</v>
      </c>
      <c r="AQ6" s="17">
        <v>12</v>
      </c>
      <c r="AR6" s="17">
        <v>13</v>
      </c>
      <c r="AS6" s="17">
        <v>14</v>
      </c>
      <c r="AT6" s="17">
        <v>15</v>
      </c>
      <c r="AU6" s="18">
        <v>16</v>
      </c>
      <c r="AV6" s="29">
        <v>17</v>
      </c>
      <c r="AW6" s="23"/>
      <c r="AX6" s="21">
        <f>AX5+1</f>
        <v>25</v>
      </c>
      <c r="AY6" s="91">
        <v>15</v>
      </c>
      <c r="AZ6" s="92">
        <v>16</v>
      </c>
      <c r="BA6" s="92">
        <v>17</v>
      </c>
      <c r="BB6" s="92">
        <v>18</v>
      </c>
      <c r="BC6" s="92">
        <v>19</v>
      </c>
      <c r="BD6" s="93">
        <v>20</v>
      </c>
      <c r="BE6" s="94">
        <v>21</v>
      </c>
      <c r="BF6" s="7"/>
    </row>
    <row r="7" spans="1:64" ht="14.4" customHeight="1" x14ac:dyDescent="0.3">
      <c r="A7" s="58" t="s">
        <v>2</v>
      </c>
      <c r="B7" s="61">
        <v>2026</v>
      </c>
      <c r="D7" s="107"/>
      <c r="E7" s="15">
        <f>E6+1</f>
        <v>4</v>
      </c>
      <c r="F7" s="30">
        <v>19</v>
      </c>
      <c r="G7" s="22">
        <v>20</v>
      </c>
      <c r="H7" s="22">
        <v>21</v>
      </c>
      <c r="I7" s="22">
        <v>22</v>
      </c>
      <c r="J7" s="22">
        <v>23</v>
      </c>
      <c r="K7" s="18">
        <v>24</v>
      </c>
      <c r="L7" s="29">
        <v>25</v>
      </c>
      <c r="M7" s="20"/>
      <c r="N7" s="21">
        <f>N6+1</f>
        <v>8</v>
      </c>
      <c r="O7" s="28">
        <v>15</v>
      </c>
      <c r="P7" s="17">
        <v>16</v>
      </c>
      <c r="Q7" s="17">
        <v>18</v>
      </c>
      <c r="R7" s="17">
        <v>19</v>
      </c>
      <c r="S7" s="17">
        <v>20</v>
      </c>
      <c r="T7" s="18">
        <v>21</v>
      </c>
      <c r="U7" s="29">
        <v>22</v>
      </c>
      <c r="V7" s="20"/>
      <c r="W7" s="21">
        <f>W6+1</f>
        <v>12</v>
      </c>
      <c r="X7" s="30">
        <v>15</v>
      </c>
      <c r="Y7" s="17">
        <v>16</v>
      </c>
      <c r="Z7" s="17">
        <v>18</v>
      </c>
      <c r="AA7" s="17">
        <v>19</v>
      </c>
      <c r="AB7" s="17">
        <v>20</v>
      </c>
      <c r="AC7" s="18">
        <v>21</v>
      </c>
      <c r="AD7" s="29">
        <v>22</v>
      </c>
      <c r="AE7" s="23"/>
      <c r="AF7" s="21">
        <f>AF6+1</f>
        <v>17</v>
      </c>
      <c r="AG7" s="30">
        <v>20</v>
      </c>
      <c r="AH7" s="17">
        <v>21</v>
      </c>
      <c r="AI7" s="17">
        <v>22</v>
      </c>
      <c r="AJ7" s="17">
        <v>23</v>
      </c>
      <c r="AK7" s="17">
        <v>24</v>
      </c>
      <c r="AL7" s="18">
        <v>25</v>
      </c>
      <c r="AM7" s="29">
        <v>26</v>
      </c>
      <c r="AN7" s="23"/>
      <c r="AO7" s="21">
        <f>AO6+1</f>
        <v>21</v>
      </c>
      <c r="AP7" s="28">
        <v>18</v>
      </c>
      <c r="AQ7" s="17">
        <v>19</v>
      </c>
      <c r="AR7" s="17">
        <v>20</v>
      </c>
      <c r="AS7" s="17">
        <v>21</v>
      </c>
      <c r="AT7" s="17">
        <v>22</v>
      </c>
      <c r="AU7" s="18">
        <v>23</v>
      </c>
      <c r="AV7" s="29">
        <v>24</v>
      </c>
      <c r="AW7" s="23"/>
      <c r="AX7" s="21">
        <f>AX6+1</f>
        <v>26</v>
      </c>
      <c r="AY7" s="91">
        <v>22</v>
      </c>
      <c r="AZ7" s="92">
        <v>23</v>
      </c>
      <c r="BA7" s="92">
        <v>24</v>
      </c>
      <c r="BB7" s="92">
        <v>25</v>
      </c>
      <c r="BC7" s="92">
        <v>26</v>
      </c>
      <c r="BD7" s="93">
        <v>27</v>
      </c>
      <c r="BE7" s="94">
        <v>28</v>
      </c>
      <c r="BF7" s="7"/>
    </row>
    <row r="8" spans="1:64" ht="14.4" customHeight="1" x14ac:dyDescent="0.3">
      <c r="D8" s="107"/>
      <c r="E8" s="15">
        <f>E7+1</f>
        <v>5</v>
      </c>
      <c r="F8" s="28">
        <v>26</v>
      </c>
      <c r="G8" s="17">
        <v>27</v>
      </c>
      <c r="H8" s="17">
        <v>28</v>
      </c>
      <c r="I8" s="17">
        <v>29</v>
      </c>
      <c r="J8" s="17">
        <v>30</v>
      </c>
      <c r="K8" s="18">
        <v>31</v>
      </c>
      <c r="L8" s="29" t="s">
        <v>15</v>
      </c>
      <c r="M8" s="20"/>
      <c r="N8" s="21">
        <f>N7+1</f>
        <v>9</v>
      </c>
      <c r="O8" s="28">
        <v>23</v>
      </c>
      <c r="P8" s="17">
        <v>24</v>
      </c>
      <c r="Q8" s="17">
        <v>25</v>
      </c>
      <c r="R8" s="17">
        <v>26</v>
      </c>
      <c r="S8" s="24">
        <v>27</v>
      </c>
      <c r="T8" s="18">
        <v>28</v>
      </c>
      <c r="U8" s="29" t="s">
        <v>15</v>
      </c>
      <c r="V8" s="20"/>
      <c r="W8" s="21">
        <f>W7+1</f>
        <v>13</v>
      </c>
      <c r="X8" s="28">
        <v>23</v>
      </c>
      <c r="Y8" s="17">
        <v>24</v>
      </c>
      <c r="Z8" s="17">
        <v>25</v>
      </c>
      <c r="AA8" s="17">
        <v>26</v>
      </c>
      <c r="AB8" s="17">
        <v>27</v>
      </c>
      <c r="AC8" s="18">
        <v>28</v>
      </c>
      <c r="AD8" s="29">
        <v>29</v>
      </c>
      <c r="AE8" s="23"/>
      <c r="AF8" s="21">
        <f>AF7+1</f>
        <v>18</v>
      </c>
      <c r="AG8" s="28">
        <v>27</v>
      </c>
      <c r="AH8" s="17">
        <v>28</v>
      </c>
      <c r="AI8" s="17">
        <v>29</v>
      </c>
      <c r="AJ8" s="17">
        <v>30</v>
      </c>
      <c r="AK8" s="17"/>
      <c r="AL8" s="18"/>
      <c r="AM8" s="29"/>
      <c r="AN8" s="23"/>
      <c r="AO8" s="21">
        <f>AO7+1</f>
        <v>22</v>
      </c>
      <c r="AP8" s="28">
        <v>25</v>
      </c>
      <c r="AQ8" s="17">
        <v>26</v>
      </c>
      <c r="AR8" s="17">
        <v>27</v>
      </c>
      <c r="AS8" s="17">
        <v>28</v>
      </c>
      <c r="AT8" s="17">
        <v>29</v>
      </c>
      <c r="AU8" s="18">
        <v>30</v>
      </c>
      <c r="AV8" s="29">
        <v>31</v>
      </c>
      <c r="AW8" s="23"/>
      <c r="AX8" s="21">
        <f>AX7+1</f>
        <v>27</v>
      </c>
      <c r="AY8" s="91">
        <v>29</v>
      </c>
      <c r="AZ8" s="92">
        <v>30</v>
      </c>
      <c r="BA8" s="92" t="s">
        <v>15</v>
      </c>
      <c r="BB8" s="92" t="s">
        <v>15</v>
      </c>
      <c r="BC8" s="92" t="s">
        <v>15</v>
      </c>
      <c r="BD8" s="93" t="s">
        <v>15</v>
      </c>
      <c r="BE8" s="94" t="s">
        <v>15</v>
      </c>
      <c r="BF8" s="7"/>
    </row>
    <row r="9" spans="1:64" ht="14.4" customHeight="1" thickBot="1" x14ac:dyDescent="0.35">
      <c r="A9" s="109" t="str">
        <f>+CONCATENATE("Nº DÍAS DE VACACIONES PENDIENTES DE ",B7-1,)</f>
        <v>Nº DÍAS DE VACACIONES PENDIENTES DE 2025</v>
      </c>
      <c r="B9" s="109"/>
      <c r="C9" s="73">
        <v>0</v>
      </c>
      <c r="D9" s="107"/>
      <c r="E9" s="15" t="str">
        <f>IF(COUNTBLANK(F9:L9)&lt;7,E8+1,"")</f>
        <v/>
      </c>
      <c r="F9" s="31"/>
      <c r="G9" s="32"/>
      <c r="H9" s="33" t="s">
        <v>15</v>
      </c>
      <c r="I9" s="34" t="s">
        <v>15</v>
      </c>
      <c r="J9" s="34" t="s">
        <v>15</v>
      </c>
      <c r="K9" s="35" t="s">
        <v>15</v>
      </c>
      <c r="L9" s="36" t="s">
        <v>15</v>
      </c>
      <c r="M9" s="20"/>
      <c r="N9" s="21" t="str">
        <f>IF(COUNTBLANK(O9:U9)&lt;7,N8+1,"")</f>
        <v/>
      </c>
      <c r="O9" s="86" t="s">
        <v>15</v>
      </c>
      <c r="P9" s="33" t="s">
        <v>15</v>
      </c>
      <c r="Q9" s="33" t="s">
        <v>15</v>
      </c>
      <c r="R9" s="34" t="s">
        <v>15</v>
      </c>
      <c r="S9" s="34" t="s">
        <v>15</v>
      </c>
      <c r="T9" s="35" t="s">
        <v>15</v>
      </c>
      <c r="U9" s="36" t="s">
        <v>15</v>
      </c>
      <c r="V9" s="20"/>
      <c r="W9" s="21">
        <f>IF(COUNTBLANK(X9:AD9)&lt;7,W8+1,"")</f>
        <v>14</v>
      </c>
      <c r="X9" s="86">
        <v>30</v>
      </c>
      <c r="Y9" s="33">
        <v>31</v>
      </c>
      <c r="Z9" s="34" t="s">
        <v>15</v>
      </c>
      <c r="AA9" s="34" t="s">
        <v>15</v>
      </c>
      <c r="AB9" s="34" t="s">
        <v>15</v>
      </c>
      <c r="AC9" s="35" t="s">
        <v>15</v>
      </c>
      <c r="AD9" s="36" t="s">
        <v>15</v>
      </c>
      <c r="AE9" s="23"/>
      <c r="AF9" s="21" t="str">
        <f>IF(COUNTBLANK(AG9:AM9)&lt;7,AF8+1,"")</f>
        <v/>
      </c>
      <c r="AG9" s="86"/>
      <c r="AH9" s="33"/>
      <c r="AI9" s="89" t="s">
        <v>15</v>
      </c>
      <c r="AJ9" s="89" t="s">
        <v>15</v>
      </c>
      <c r="AK9" s="34" t="s">
        <v>15</v>
      </c>
      <c r="AL9" s="35" t="s">
        <v>15</v>
      </c>
      <c r="AM9" s="36" t="s">
        <v>15</v>
      </c>
      <c r="AN9" s="23"/>
      <c r="AO9" s="21" t="str">
        <f>IF(COUNTBLANK(AP9:AV9)&lt;7,AO8+1,"")</f>
        <v/>
      </c>
      <c r="AP9" s="53" t="s">
        <v>15</v>
      </c>
      <c r="AQ9" s="34" t="s">
        <v>15</v>
      </c>
      <c r="AR9" s="34" t="s">
        <v>15</v>
      </c>
      <c r="AS9" s="34" t="s">
        <v>15</v>
      </c>
      <c r="AT9" s="34" t="s">
        <v>15</v>
      </c>
      <c r="AU9" s="35" t="s">
        <v>15</v>
      </c>
      <c r="AV9" s="36" t="s">
        <v>15</v>
      </c>
      <c r="AW9" s="23"/>
      <c r="AX9" s="21" t="str">
        <f>IF(COUNTBLANK(AY9:BE9)&lt;7,AX8+1,"")</f>
        <v/>
      </c>
      <c r="AY9" s="53"/>
      <c r="AZ9" s="34"/>
      <c r="BA9" s="34" t="s">
        <v>15</v>
      </c>
      <c r="BB9" s="34" t="s">
        <v>15</v>
      </c>
      <c r="BC9" s="34" t="s">
        <v>15</v>
      </c>
      <c r="BD9" s="35" t="s">
        <v>15</v>
      </c>
      <c r="BE9" s="36" t="s">
        <v>15</v>
      </c>
      <c r="BF9" s="7"/>
    </row>
    <row r="10" spans="1:64" ht="14.4" hidden="1" customHeight="1" thickBot="1" x14ac:dyDescent="0.35">
      <c r="D10" s="107"/>
      <c r="F10" s="37">
        <f>COUNTIF(F4:L9,$D$31)</f>
        <v>0</v>
      </c>
      <c r="G10" s="38">
        <f>COUNTIF(F4:L9,$D$32)</f>
        <v>0</v>
      </c>
      <c r="H10" s="39">
        <f>COUNTIF(F4:L9,$D$33)</f>
        <v>0</v>
      </c>
      <c r="I10" s="40">
        <f>COUNTIF(F4:L9,$D$34)</f>
        <v>0</v>
      </c>
      <c r="J10" s="41">
        <f>COUNTIF(F4:L9,$D$35)</f>
        <v>0</v>
      </c>
      <c r="K10" s="42">
        <f>COUNTIF(F4:L9,$D$36)</f>
        <v>0</v>
      </c>
      <c r="L10" s="43">
        <f>COUNTIF(F4:L9,$D$37)</f>
        <v>0</v>
      </c>
      <c r="N10" s="2"/>
      <c r="O10" s="37">
        <f>COUNTIF(O4:U9,$D$31)</f>
        <v>0</v>
      </c>
      <c r="P10" s="38">
        <f>COUNTIF(O4:U9,$D$32)</f>
        <v>0</v>
      </c>
      <c r="Q10" s="39">
        <f>COUNTIF(O4:U9,$D$33)</f>
        <v>0</v>
      </c>
      <c r="R10" s="40">
        <f>COUNTIF(O4:U9,$D$34)</f>
        <v>0</v>
      </c>
      <c r="S10" s="41">
        <f>COUNTIF(O4:U9,$D$35)</f>
        <v>0</v>
      </c>
      <c r="T10" s="42">
        <f>COUNTIF(O4:U9,$D$36)</f>
        <v>0</v>
      </c>
      <c r="U10" s="43">
        <f>COUNTIF(O4:U9,$D$37)</f>
        <v>0</v>
      </c>
      <c r="W10" s="2"/>
      <c r="X10" s="37">
        <f>COUNTIF(X4:AD9,$D$31)</f>
        <v>0</v>
      </c>
      <c r="Y10" s="38">
        <f>COUNTIF(X4:AD9,$D$32)</f>
        <v>0</v>
      </c>
      <c r="Z10" s="39">
        <f>COUNTIF(X4:AD9,$D$33)</f>
        <v>0</v>
      </c>
      <c r="AA10" s="40">
        <f>COUNTIF(X4:AD9,$D$34)</f>
        <v>0</v>
      </c>
      <c r="AB10" s="41">
        <f>COUNTIF(X4:AD9,$D$35)</f>
        <v>0</v>
      </c>
      <c r="AC10" s="42">
        <f>COUNTIF(X4:AD9,$D$36)</f>
        <v>0</v>
      </c>
      <c r="AD10" s="43">
        <f>COUNTIF(X4:AD9,$D$37)</f>
        <v>0</v>
      </c>
      <c r="AE10" s="6"/>
      <c r="AF10" s="2"/>
      <c r="AG10" s="37">
        <f>COUNTIF(AG4:AM9,$D$31)</f>
        <v>0</v>
      </c>
      <c r="AH10" s="38">
        <f>COUNTIF(AG4:AM9,$D$32)</f>
        <v>0</v>
      </c>
      <c r="AI10" s="39">
        <f>COUNTIF(AG4:AM9,$D$33)</f>
        <v>0</v>
      </c>
      <c r="AJ10" s="40">
        <f>COUNTIF(AG4:AM9,$D$34)</f>
        <v>0</v>
      </c>
      <c r="AK10" s="41">
        <f>COUNTIF(AG4:AM9,$D$35)</f>
        <v>0</v>
      </c>
      <c r="AL10" s="42">
        <f>COUNTIF(AG4:AM9,$D$36)</f>
        <v>0</v>
      </c>
      <c r="AM10" s="43">
        <f>COUNTIF(AG4:AM9,$D$37)</f>
        <v>0</v>
      </c>
      <c r="AN10" s="6"/>
      <c r="AO10" s="2"/>
      <c r="AP10" s="37">
        <f>COUNTIF(AP4:AV9,$D$31)</f>
        <v>0</v>
      </c>
      <c r="AQ10" s="38">
        <f>COUNTIF(AP4:AV9,$D$32)</f>
        <v>0</v>
      </c>
      <c r="AR10" s="39">
        <f>COUNTIF(AP4:AV9,$D$33)</f>
        <v>0</v>
      </c>
      <c r="AS10" s="40">
        <f>COUNTIF(AP4:AV9,$D$34)</f>
        <v>0</v>
      </c>
      <c r="AT10" s="41">
        <f>COUNTIF(AP4:AV9,$D$35)</f>
        <v>0</v>
      </c>
      <c r="AU10" s="42">
        <f>COUNTIF(AP4:AV9,$D$36)</f>
        <v>0</v>
      </c>
      <c r="AV10" s="43">
        <f>COUNTIF(AP4:AV9,$D$37)</f>
        <v>0</v>
      </c>
      <c r="AW10" s="6"/>
      <c r="AX10" s="2"/>
      <c r="AY10" s="37">
        <f>COUNTIF(AY4:BE9,$D$31)</f>
        <v>0</v>
      </c>
      <c r="AZ10" s="38">
        <f>COUNTIF(AY4:BE9,$D$32)</f>
        <v>0</v>
      </c>
      <c r="BA10" s="39">
        <f>COUNTIF(AY4:BE9,$D$33)</f>
        <v>0</v>
      </c>
      <c r="BB10" s="40">
        <f>COUNTIF(AY4:BE9,$D$34)</f>
        <v>0</v>
      </c>
      <c r="BC10" s="41">
        <f>COUNTIF(AY4:BE9,$D$35)</f>
        <v>0</v>
      </c>
      <c r="BD10" s="42">
        <f>COUNTIF(AY4:BE9,$D$36)</f>
        <v>0</v>
      </c>
      <c r="BE10" s="43">
        <f>COUNTIF(AY4:BE9,$D$37)</f>
        <v>0</v>
      </c>
      <c r="BF10" s="7"/>
    </row>
    <row r="11" spans="1:64" ht="14.4" customHeight="1" thickBot="1" x14ac:dyDescent="0.35">
      <c r="D11" s="107"/>
      <c r="F11" s="8"/>
      <c r="G11" s="8"/>
      <c r="H11" s="8"/>
      <c r="I11" s="8"/>
      <c r="J11" s="8"/>
      <c r="K11" s="8"/>
      <c r="L11" s="8"/>
      <c r="M11" s="1"/>
      <c r="N11" s="2"/>
      <c r="O11" s="8"/>
      <c r="P11" s="8"/>
      <c r="Q11" s="8"/>
      <c r="R11" s="8"/>
      <c r="S11" s="8"/>
      <c r="T11" s="8"/>
      <c r="U11" s="8"/>
      <c r="V11" s="7"/>
      <c r="W11" s="2"/>
      <c r="X11" s="8"/>
      <c r="Y11" s="8"/>
      <c r="Z11" s="8"/>
      <c r="AA11" s="8"/>
      <c r="AB11" s="8"/>
      <c r="AC11" s="8"/>
      <c r="AD11" s="8"/>
      <c r="AE11" s="7"/>
      <c r="AF11" s="2"/>
      <c r="AG11" s="7"/>
      <c r="AH11" s="7"/>
      <c r="AI11" s="7"/>
      <c r="AJ11" s="7"/>
      <c r="AK11" s="7"/>
      <c r="AL11" s="7"/>
      <c r="AM11" s="7"/>
      <c r="AN11" s="7"/>
      <c r="AO11" s="2"/>
      <c r="AP11" s="7"/>
      <c r="AQ11" s="7"/>
      <c r="AR11" s="7"/>
      <c r="AS11" s="7"/>
      <c r="AT11" s="7"/>
      <c r="AU11" s="7"/>
      <c r="AV11" s="7"/>
      <c r="AW11" s="7"/>
      <c r="AX11" s="2"/>
      <c r="AY11" s="7"/>
      <c r="AZ11" s="7"/>
      <c r="BA11" s="7"/>
      <c r="BB11" s="7"/>
      <c r="BC11" s="7"/>
      <c r="BD11" s="7"/>
      <c r="BE11" s="7"/>
      <c r="BF11" s="7"/>
    </row>
    <row r="12" spans="1:64" ht="14.4" customHeight="1" x14ac:dyDescent="0.3">
      <c r="A12" s="63" t="str">
        <f>+CONCATENATE("Nº DÍAS DE VACACIONES EN ",$B$7)</f>
        <v>Nº DÍAS DE VACACIONES EN 2026</v>
      </c>
      <c r="B12" s="63"/>
      <c r="C12" s="74">
        <v>35</v>
      </c>
      <c r="D12" s="107"/>
      <c r="F12" s="186" t="s">
        <v>16</v>
      </c>
      <c r="G12" s="187"/>
      <c r="H12" s="187"/>
      <c r="I12" s="187"/>
      <c r="J12" s="187"/>
      <c r="K12" s="187"/>
      <c r="L12" s="188"/>
      <c r="M12" s="14"/>
      <c r="N12" s="14"/>
      <c r="O12" s="186" t="s">
        <v>17</v>
      </c>
      <c r="P12" s="187"/>
      <c r="Q12" s="187"/>
      <c r="R12" s="187"/>
      <c r="S12" s="187"/>
      <c r="T12" s="187"/>
      <c r="U12" s="188"/>
      <c r="V12" s="13"/>
      <c r="W12" s="13"/>
      <c r="X12" s="186" t="s">
        <v>18</v>
      </c>
      <c r="Y12" s="187"/>
      <c r="Z12" s="187"/>
      <c r="AA12" s="187"/>
      <c r="AB12" s="187"/>
      <c r="AC12" s="187"/>
      <c r="AD12" s="188"/>
      <c r="AE12" s="13"/>
      <c r="AF12" s="13"/>
      <c r="AG12" s="186" t="s">
        <v>19</v>
      </c>
      <c r="AH12" s="187"/>
      <c r="AI12" s="187"/>
      <c r="AJ12" s="187"/>
      <c r="AK12" s="187"/>
      <c r="AL12" s="187"/>
      <c r="AM12" s="188"/>
      <c r="AN12" s="13"/>
      <c r="AO12" s="13"/>
      <c r="AP12" s="186" t="s">
        <v>20</v>
      </c>
      <c r="AQ12" s="187"/>
      <c r="AR12" s="187"/>
      <c r="AS12" s="187"/>
      <c r="AT12" s="187"/>
      <c r="AU12" s="187"/>
      <c r="AV12" s="188"/>
      <c r="AW12" s="13"/>
      <c r="AX12" s="13"/>
      <c r="AY12" s="186" t="s">
        <v>21</v>
      </c>
      <c r="AZ12" s="187"/>
      <c r="BA12" s="187"/>
      <c r="BB12" s="187"/>
      <c r="BC12" s="187"/>
      <c r="BD12" s="187"/>
      <c r="BE12" s="188"/>
      <c r="BF12" s="7"/>
    </row>
    <row r="13" spans="1:64" ht="15" thickBot="1" x14ac:dyDescent="0.35">
      <c r="A13" s="108" t="str">
        <f>+CONCATENATE("Nº DÍAS DE CONVENIO EN ",$B$7)</f>
        <v>Nº DÍAS DE CONVENIO EN 2026</v>
      </c>
      <c r="B13" s="108"/>
      <c r="C13" s="74">
        <v>6</v>
      </c>
      <c r="D13" s="107"/>
      <c r="F13" s="47" t="s">
        <v>26</v>
      </c>
      <c r="G13" s="48" t="s">
        <v>27</v>
      </c>
      <c r="H13" s="48" t="s">
        <v>25</v>
      </c>
      <c r="I13" s="48" t="s">
        <v>28</v>
      </c>
      <c r="J13" s="48" t="s">
        <v>29</v>
      </c>
      <c r="K13" s="48" t="s">
        <v>30</v>
      </c>
      <c r="L13" s="49" t="s">
        <v>31</v>
      </c>
      <c r="M13" s="1"/>
      <c r="N13" s="1"/>
      <c r="O13" s="47" t="s">
        <v>26</v>
      </c>
      <c r="P13" s="48" t="s">
        <v>27</v>
      </c>
      <c r="Q13" s="48" t="s">
        <v>25</v>
      </c>
      <c r="R13" s="48" t="s">
        <v>28</v>
      </c>
      <c r="S13" s="48" t="s">
        <v>29</v>
      </c>
      <c r="T13" s="48" t="s">
        <v>30</v>
      </c>
      <c r="U13" s="49" t="s">
        <v>31</v>
      </c>
      <c r="V13" s="7"/>
      <c r="W13" s="16"/>
      <c r="X13" s="47" t="s">
        <v>26</v>
      </c>
      <c r="Y13" s="48" t="s">
        <v>27</v>
      </c>
      <c r="Z13" s="48" t="s">
        <v>25</v>
      </c>
      <c r="AA13" s="48" t="s">
        <v>28</v>
      </c>
      <c r="AB13" s="48" t="s">
        <v>29</v>
      </c>
      <c r="AC13" s="48" t="s">
        <v>30</v>
      </c>
      <c r="AD13" s="49" t="s">
        <v>31</v>
      </c>
      <c r="AE13" s="7"/>
      <c r="AF13" s="6"/>
      <c r="AG13" s="47" t="s">
        <v>26</v>
      </c>
      <c r="AH13" s="48" t="s">
        <v>27</v>
      </c>
      <c r="AI13" s="48" t="s">
        <v>25</v>
      </c>
      <c r="AJ13" s="48" t="s">
        <v>28</v>
      </c>
      <c r="AK13" s="48" t="s">
        <v>29</v>
      </c>
      <c r="AL13" s="48" t="s">
        <v>30</v>
      </c>
      <c r="AM13" s="49" t="s">
        <v>31</v>
      </c>
      <c r="AN13" s="7"/>
      <c r="AO13" s="16"/>
      <c r="AP13" s="47" t="s">
        <v>26</v>
      </c>
      <c r="AQ13" s="48" t="s">
        <v>27</v>
      </c>
      <c r="AR13" s="48" t="s">
        <v>25</v>
      </c>
      <c r="AS13" s="48" t="s">
        <v>28</v>
      </c>
      <c r="AT13" s="48" t="s">
        <v>29</v>
      </c>
      <c r="AU13" s="48" t="s">
        <v>30</v>
      </c>
      <c r="AV13" s="49" t="s">
        <v>31</v>
      </c>
      <c r="AW13" s="7"/>
      <c r="AX13" s="16"/>
      <c r="AY13" s="47" t="s">
        <v>26</v>
      </c>
      <c r="AZ13" s="48" t="s">
        <v>27</v>
      </c>
      <c r="BA13" s="48" t="s">
        <v>25</v>
      </c>
      <c r="BB13" s="48" t="s">
        <v>28</v>
      </c>
      <c r="BC13" s="48" t="s">
        <v>29</v>
      </c>
      <c r="BD13" s="48" t="s">
        <v>30</v>
      </c>
      <c r="BE13" s="49" t="s">
        <v>31</v>
      </c>
      <c r="BF13" s="7"/>
      <c r="BG13" s="7"/>
      <c r="BH13" s="7"/>
      <c r="BI13"/>
      <c r="BJ13"/>
      <c r="BK13"/>
      <c r="BL13"/>
    </row>
    <row r="14" spans="1:64" ht="14.4" x14ac:dyDescent="0.3">
      <c r="A14" s="108" t="str">
        <f>+CONCATENATE("Nº DÍAS DE REDUCCIÓN DE JORNADA EN ",$B$7,"*")</f>
        <v>Nº DÍAS DE REDUCCIÓN DE JORNADA EN 2026*</v>
      </c>
      <c r="B14" s="108"/>
      <c r="C14" s="74">
        <v>12</v>
      </c>
      <c r="D14" s="107"/>
      <c r="E14" s="15">
        <f>IF(COUNTBLANK(AY9:BE9)&lt;7,AX9,IF(COUNTBLANK(AY8:BE8)=0,AX8+1,AX8))</f>
        <v>27</v>
      </c>
      <c r="F14" s="97"/>
      <c r="G14" s="98"/>
      <c r="H14" s="98">
        <v>1</v>
      </c>
      <c r="I14" s="98">
        <v>2</v>
      </c>
      <c r="J14" s="98">
        <v>3</v>
      </c>
      <c r="K14" s="99">
        <v>4</v>
      </c>
      <c r="L14" s="100">
        <v>5</v>
      </c>
      <c r="M14" s="26"/>
      <c r="N14" s="21">
        <f>IF(COUNTBLANK(F19:L19)&lt;7,E19,IF(COUNTBLANK(F18:L18)=0,E18+1,E18))</f>
        <v>31</v>
      </c>
      <c r="O14" s="102"/>
      <c r="P14" s="98"/>
      <c r="Q14" s="98"/>
      <c r="R14" s="98"/>
      <c r="S14" s="98"/>
      <c r="T14" s="99">
        <v>1</v>
      </c>
      <c r="U14" s="100">
        <v>2</v>
      </c>
      <c r="V14" s="27"/>
      <c r="W14" s="21">
        <f>IF(COUNTBLANK(O19:U19)&lt;7,N19,IF(COUNTBLANK(O18:U18)=0,N18+1,N18))</f>
        <v>36</v>
      </c>
      <c r="X14" s="97"/>
      <c r="Y14" s="98">
        <v>1</v>
      </c>
      <c r="Z14" s="98">
        <v>2</v>
      </c>
      <c r="AA14" s="98">
        <v>3</v>
      </c>
      <c r="AB14" s="98">
        <v>4</v>
      </c>
      <c r="AC14" s="99">
        <v>5</v>
      </c>
      <c r="AD14" s="100">
        <v>6</v>
      </c>
      <c r="AE14" s="27"/>
      <c r="AF14" s="21">
        <f>IF(COUNTBLANK(X19:AD19)&lt;7,W19,IF(COUNTBLANK(X18:AD18)=0,W18+1,W18))</f>
        <v>40</v>
      </c>
      <c r="AG14" s="87"/>
      <c r="AH14" s="88"/>
      <c r="AI14" s="88"/>
      <c r="AJ14" s="88">
        <v>1</v>
      </c>
      <c r="AK14" s="88">
        <v>2</v>
      </c>
      <c r="AL14" s="84">
        <v>3</v>
      </c>
      <c r="AM14" s="85">
        <v>4</v>
      </c>
      <c r="AN14" s="27"/>
      <c r="AO14" s="21">
        <f>IF(COUNTBLANK(AG19:AM19)&lt;7,AF19,IF(COUNTBLANK(AG18:AM18)=0,AF18+1,AF18))</f>
        <v>44</v>
      </c>
      <c r="AP14" s="82"/>
      <c r="AQ14" s="83"/>
      <c r="AR14" s="83"/>
      <c r="AS14" s="83"/>
      <c r="AT14" s="83"/>
      <c r="AU14" s="84"/>
      <c r="AV14" s="191">
        <v>1</v>
      </c>
      <c r="AW14" s="27"/>
      <c r="AX14" s="21">
        <f>IF(COUNTBLANK(AP19:AV19)&lt;7,AO19,IF(COUNTBLANK(AP18:AV18)=0,AO18+1,AO18))</f>
        <v>49</v>
      </c>
      <c r="AY14" s="44"/>
      <c r="AZ14" s="45">
        <v>1</v>
      </c>
      <c r="BA14" s="45">
        <v>2</v>
      </c>
      <c r="BB14" s="45">
        <v>3</v>
      </c>
      <c r="BC14" s="45">
        <v>4</v>
      </c>
      <c r="BD14" s="84">
        <v>5</v>
      </c>
      <c r="BE14" s="190">
        <v>6</v>
      </c>
      <c r="BF14" s="7"/>
      <c r="BG14" s="7"/>
      <c r="BH14" s="7"/>
      <c r="BI14"/>
      <c r="BJ14"/>
      <c r="BK14"/>
      <c r="BL14"/>
    </row>
    <row r="15" spans="1:64" ht="14.4" x14ac:dyDescent="0.3">
      <c r="A15" s="192" t="s">
        <v>71</v>
      </c>
      <c r="B15" s="192"/>
      <c r="C15" s="193"/>
      <c r="D15" s="107"/>
      <c r="E15" s="15">
        <f>E14+1</f>
        <v>28</v>
      </c>
      <c r="F15" s="91">
        <v>6</v>
      </c>
      <c r="G15" s="92">
        <v>7</v>
      </c>
      <c r="H15" s="92">
        <v>8</v>
      </c>
      <c r="I15" s="92">
        <v>9</v>
      </c>
      <c r="J15" s="92">
        <v>10</v>
      </c>
      <c r="K15" s="93">
        <v>11</v>
      </c>
      <c r="L15" s="94">
        <v>12</v>
      </c>
      <c r="M15" s="26"/>
      <c r="N15" s="21">
        <f>N14+1</f>
        <v>32</v>
      </c>
      <c r="O15" s="91">
        <v>3</v>
      </c>
      <c r="P15" s="92">
        <v>4</v>
      </c>
      <c r="Q15" s="92">
        <v>5</v>
      </c>
      <c r="R15" s="92">
        <v>6</v>
      </c>
      <c r="S15" s="92">
        <v>7</v>
      </c>
      <c r="T15" s="93">
        <v>8</v>
      </c>
      <c r="U15" s="94">
        <v>9</v>
      </c>
      <c r="V15" s="27"/>
      <c r="W15" s="21">
        <f>W14+1</f>
        <v>37</v>
      </c>
      <c r="X15" s="101">
        <v>7</v>
      </c>
      <c r="Y15" s="25">
        <v>8</v>
      </c>
      <c r="Z15" s="25">
        <v>9</v>
      </c>
      <c r="AA15" s="25">
        <v>10</v>
      </c>
      <c r="AB15" s="25">
        <v>11</v>
      </c>
      <c r="AC15" s="93">
        <v>12</v>
      </c>
      <c r="AD15" s="94">
        <v>13</v>
      </c>
      <c r="AE15" s="27"/>
      <c r="AF15" s="21">
        <f>AF14+1</f>
        <v>41</v>
      </c>
      <c r="AG15" s="28">
        <v>5</v>
      </c>
      <c r="AH15" s="17">
        <v>6</v>
      </c>
      <c r="AI15" s="17">
        <v>7</v>
      </c>
      <c r="AJ15" s="17">
        <v>8</v>
      </c>
      <c r="AK15" s="17">
        <v>9</v>
      </c>
      <c r="AL15" s="18">
        <v>10</v>
      </c>
      <c r="AM15" s="29">
        <v>11</v>
      </c>
      <c r="AN15" s="27"/>
      <c r="AO15" s="21">
        <f>AO14+1</f>
        <v>45</v>
      </c>
      <c r="AP15" s="28">
        <v>2</v>
      </c>
      <c r="AQ15" s="17">
        <v>3</v>
      </c>
      <c r="AR15" s="17">
        <v>4</v>
      </c>
      <c r="AS15" s="17">
        <v>5</v>
      </c>
      <c r="AT15" s="17">
        <v>6</v>
      </c>
      <c r="AU15" s="18">
        <v>7</v>
      </c>
      <c r="AV15" s="29">
        <v>8</v>
      </c>
      <c r="AW15" s="27"/>
      <c r="AX15" s="21">
        <f>AX14+1</f>
        <v>50</v>
      </c>
      <c r="AY15" s="30">
        <v>7</v>
      </c>
      <c r="AZ15" s="19">
        <v>8</v>
      </c>
      <c r="BA15" s="22">
        <v>9</v>
      </c>
      <c r="BB15" s="22">
        <v>10</v>
      </c>
      <c r="BC15" s="22">
        <v>11</v>
      </c>
      <c r="BD15" s="18">
        <v>12</v>
      </c>
      <c r="BE15" s="29">
        <v>13</v>
      </c>
      <c r="BF15" s="7"/>
      <c r="BG15" s="7"/>
      <c r="BH15" s="7"/>
      <c r="BI15"/>
      <c r="BJ15"/>
      <c r="BK15"/>
      <c r="BL15"/>
    </row>
    <row r="16" spans="1:64" ht="14.4" x14ac:dyDescent="0.3">
      <c r="A16" s="192"/>
      <c r="B16" s="192"/>
      <c r="C16" s="193"/>
      <c r="D16" s="107"/>
      <c r="E16" s="15">
        <f>E15+1</f>
        <v>29</v>
      </c>
      <c r="F16" s="101">
        <v>13</v>
      </c>
      <c r="G16" s="25">
        <v>14</v>
      </c>
      <c r="H16" s="25">
        <v>15</v>
      </c>
      <c r="I16" s="25">
        <v>16</v>
      </c>
      <c r="J16" s="25">
        <v>17</v>
      </c>
      <c r="K16" s="93">
        <v>18</v>
      </c>
      <c r="L16" s="94">
        <v>19</v>
      </c>
      <c r="M16" s="26"/>
      <c r="N16" s="21">
        <f>N15+1</f>
        <v>33</v>
      </c>
      <c r="O16" s="91">
        <v>10</v>
      </c>
      <c r="P16" s="25">
        <v>11</v>
      </c>
      <c r="Q16" s="92">
        <v>12</v>
      </c>
      <c r="R16" s="92">
        <v>13</v>
      </c>
      <c r="S16" s="92">
        <v>14</v>
      </c>
      <c r="T16" s="103">
        <v>15</v>
      </c>
      <c r="U16" s="94">
        <v>16</v>
      </c>
      <c r="V16" s="27"/>
      <c r="W16" s="21">
        <f>W15+1</f>
        <v>38</v>
      </c>
      <c r="X16" s="101">
        <v>14</v>
      </c>
      <c r="Y16" s="25">
        <v>15</v>
      </c>
      <c r="Z16" s="22">
        <v>16</v>
      </c>
      <c r="AA16" s="22">
        <v>17</v>
      </c>
      <c r="AB16" s="22">
        <v>18</v>
      </c>
      <c r="AC16" s="18">
        <v>19</v>
      </c>
      <c r="AD16" s="29">
        <v>20</v>
      </c>
      <c r="AE16" s="27"/>
      <c r="AF16" s="21">
        <f>AF15+1</f>
        <v>42</v>
      </c>
      <c r="AG16" s="96">
        <v>12</v>
      </c>
      <c r="AH16" s="22">
        <v>13</v>
      </c>
      <c r="AI16" s="22">
        <v>14</v>
      </c>
      <c r="AJ16" s="22">
        <v>15</v>
      </c>
      <c r="AK16" s="22">
        <v>16</v>
      </c>
      <c r="AL16" s="18">
        <v>17</v>
      </c>
      <c r="AM16" s="29">
        <v>18</v>
      </c>
      <c r="AN16" s="27"/>
      <c r="AO16" s="21">
        <f>AO15+1</f>
        <v>46</v>
      </c>
      <c r="AP16" s="28">
        <v>8</v>
      </c>
      <c r="AQ16" s="17">
        <v>9</v>
      </c>
      <c r="AR16" s="17">
        <v>11</v>
      </c>
      <c r="AS16" s="17">
        <v>12</v>
      </c>
      <c r="AT16" s="17">
        <v>13</v>
      </c>
      <c r="AU16" s="18">
        <v>14</v>
      </c>
      <c r="AV16" s="29">
        <v>15</v>
      </c>
      <c r="AW16" s="27"/>
      <c r="AX16" s="21">
        <f>AX15+1</f>
        <v>51</v>
      </c>
      <c r="AY16" s="30">
        <v>14</v>
      </c>
      <c r="AZ16" s="22">
        <v>15</v>
      </c>
      <c r="BA16" s="22">
        <v>16</v>
      </c>
      <c r="BB16" s="95">
        <v>17</v>
      </c>
      <c r="BC16" s="22">
        <v>18</v>
      </c>
      <c r="BD16" s="18">
        <v>19</v>
      </c>
      <c r="BE16" s="29">
        <v>20</v>
      </c>
      <c r="BF16" s="7"/>
      <c r="BG16"/>
      <c r="BH16"/>
      <c r="BI16"/>
      <c r="BJ16"/>
      <c r="BK16"/>
      <c r="BL16"/>
    </row>
    <row r="17" spans="1:64" ht="14.4" x14ac:dyDescent="0.3">
      <c r="D17" s="107"/>
      <c r="E17" s="15">
        <f>E16+1</f>
        <v>30</v>
      </c>
      <c r="F17" s="91">
        <v>20</v>
      </c>
      <c r="G17" s="92">
        <v>21</v>
      </c>
      <c r="H17" s="92">
        <v>22</v>
      </c>
      <c r="I17" s="92">
        <v>23</v>
      </c>
      <c r="J17" s="92">
        <v>24</v>
      </c>
      <c r="K17" s="93">
        <v>25</v>
      </c>
      <c r="L17" s="94">
        <v>26</v>
      </c>
      <c r="M17" s="26"/>
      <c r="N17" s="21">
        <f>N16+1</f>
        <v>34</v>
      </c>
      <c r="O17" s="91">
        <v>17</v>
      </c>
      <c r="P17" s="92">
        <v>18</v>
      </c>
      <c r="Q17" s="92">
        <v>19</v>
      </c>
      <c r="R17" s="92">
        <v>20</v>
      </c>
      <c r="S17" s="92">
        <v>21</v>
      </c>
      <c r="T17" s="93">
        <v>22</v>
      </c>
      <c r="U17" s="94">
        <v>23</v>
      </c>
      <c r="V17" s="27"/>
      <c r="W17" s="21">
        <f>W16+1</f>
        <v>39</v>
      </c>
      <c r="X17" s="30">
        <v>21</v>
      </c>
      <c r="Y17" s="22">
        <v>22</v>
      </c>
      <c r="Z17" s="22">
        <v>23</v>
      </c>
      <c r="AA17" s="22">
        <v>24</v>
      </c>
      <c r="AB17" s="22">
        <v>25</v>
      </c>
      <c r="AC17" s="18">
        <v>26</v>
      </c>
      <c r="AD17" s="29">
        <v>27</v>
      </c>
      <c r="AE17" s="27"/>
      <c r="AF17" s="21">
        <f>AF16+1</f>
        <v>43</v>
      </c>
      <c r="AG17" s="30">
        <v>19</v>
      </c>
      <c r="AH17" s="22">
        <v>20</v>
      </c>
      <c r="AI17" s="22">
        <v>21</v>
      </c>
      <c r="AJ17" s="22">
        <v>22</v>
      </c>
      <c r="AK17" s="22">
        <v>23</v>
      </c>
      <c r="AL17" s="18">
        <v>24</v>
      </c>
      <c r="AM17" s="29">
        <v>25</v>
      </c>
      <c r="AN17" s="27"/>
      <c r="AO17" s="21">
        <f>AO16+1</f>
        <v>47</v>
      </c>
      <c r="AP17" s="28">
        <v>15</v>
      </c>
      <c r="AQ17" s="17">
        <v>16</v>
      </c>
      <c r="AR17" s="17">
        <v>18</v>
      </c>
      <c r="AS17" s="17">
        <v>19</v>
      </c>
      <c r="AT17" s="17">
        <v>20</v>
      </c>
      <c r="AU17" s="18">
        <v>21</v>
      </c>
      <c r="AV17" s="29">
        <v>22</v>
      </c>
      <c r="AW17" s="27"/>
      <c r="AX17" s="21">
        <f>AX16+1</f>
        <v>52</v>
      </c>
      <c r="AY17" s="30">
        <v>21</v>
      </c>
      <c r="AZ17" s="22">
        <v>22</v>
      </c>
      <c r="BA17" s="22">
        <v>23</v>
      </c>
      <c r="BB17" s="22">
        <v>24</v>
      </c>
      <c r="BC17" s="19">
        <v>25</v>
      </c>
      <c r="BD17" s="18">
        <v>26</v>
      </c>
      <c r="BE17" s="29">
        <v>27</v>
      </c>
      <c r="BF17" s="7"/>
      <c r="BG17"/>
      <c r="BH17"/>
      <c r="BI17"/>
      <c r="BJ17"/>
      <c r="BK17"/>
      <c r="BL17"/>
    </row>
    <row r="18" spans="1:64" ht="14.4" x14ac:dyDescent="0.3">
      <c r="A18" s="114" t="str">
        <f>CONCATENATE("Vacaciones ",$B$7-1," Disfrutados")</f>
        <v>Vacaciones 2025 Disfrutados</v>
      </c>
      <c r="B18" s="114"/>
      <c r="C18" s="68">
        <f>IF($C$33&gt;$C$9,$C$9,$C$33)</f>
        <v>0</v>
      </c>
      <c r="D18" s="107"/>
      <c r="E18" s="15">
        <f>E17+1</f>
        <v>31</v>
      </c>
      <c r="F18" s="91">
        <v>27</v>
      </c>
      <c r="G18" s="92">
        <v>28</v>
      </c>
      <c r="H18" s="92">
        <v>29</v>
      </c>
      <c r="I18" s="92">
        <v>30</v>
      </c>
      <c r="J18" s="92">
        <v>31</v>
      </c>
      <c r="K18" s="93" t="s">
        <v>15</v>
      </c>
      <c r="L18" s="94" t="s">
        <v>15</v>
      </c>
      <c r="M18" s="26"/>
      <c r="N18" s="21">
        <f>N17+1</f>
        <v>35</v>
      </c>
      <c r="O18" s="91">
        <v>24</v>
      </c>
      <c r="P18" s="92">
        <v>25</v>
      </c>
      <c r="Q18" s="92">
        <v>26</v>
      </c>
      <c r="R18" s="92">
        <v>27</v>
      </c>
      <c r="S18" s="25">
        <v>28</v>
      </c>
      <c r="T18" s="93">
        <v>29</v>
      </c>
      <c r="U18" s="94">
        <v>30</v>
      </c>
      <c r="V18" s="27"/>
      <c r="W18" s="21">
        <f>W17+1</f>
        <v>40</v>
      </c>
      <c r="X18" s="30">
        <v>28</v>
      </c>
      <c r="Y18" s="22">
        <v>29</v>
      </c>
      <c r="Z18" s="22">
        <v>30</v>
      </c>
      <c r="AA18" s="22" t="s">
        <v>15</v>
      </c>
      <c r="AB18" s="22" t="s">
        <v>15</v>
      </c>
      <c r="AC18" s="18" t="s">
        <v>15</v>
      </c>
      <c r="AD18" s="29" t="s">
        <v>15</v>
      </c>
      <c r="AE18" s="27"/>
      <c r="AF18" s="21">
        <f>AF17+1</f>
        <v>44</v>
      </c>
      <c r="AG18" s="28">
        <v>26</v>
      </c>
      <c r="AH18" s="17">
        <v>27</v>
      </c>
      <c r="AI18" s="17">
        <v>28</v>
      </c>
      <c r="AJ18" s="17">
        <v>29</v>
      </c>
      <c r="AK18" s="17">
        <v>30</v>
      </c>
      <c r="AL18" s="18">
        <v>31</v>
      </c>
      <c r="AM18" s="29" t="s">
        <v>15</v>
      </c>
      <c r="AN18" s="27"/>
      <c r="AO18" s="21">
        <f>AO17+1</f>
        <v>48</v>
      </c>
      <c r="AP18" s="28">
        <v>23</v>
      </c>
      <c r="AQ18" s="17">
        <v>24</v>
      </c>
      <c r="AR18" s="17">
        <v>25</v>
      </c>
      <c r="AS18" s="17">
        <v>26</v>
      </c>
      <c r="AT18" s="17">
        <v>27</v>
      </c>
      <c r="AU18" s="18">
        <v>28</v>
      </c>
      <c r="AV18" s="29">
        <v>29</v>
      </c>
      <c r="AW18" s="27"/>
      <c r="AX18" s="21">
        <f>AX17+1</f>
        <v>53</v>
      </c>
      <c r="AY18" s="30">
        <v>28</v>
      </c>
      <c r="AZ18" s="22">
        <v>29</v>
      </c>
      <c r="BA18" s="22">
        <v>30</v>
      </c>
      <c r="BB18" s="22">
        <v>31</v>
      </c>
      <c r="BC18" s="22" t="s">
        <v>15</v>
      </c>
      <c r="BD18" s="18" t="s">
        <v>15</v>
      </c>
      <c r="BE18" s="29" t="s">
        <v>15</v>
      </c>
      <c r="BF18" s="7"/>
      <c r="BG18"/>
      <c r="BH18"/>
      <c r="BI18"/>
      <c r="BJ18"/>
      <c r="BK18"/>
      <c r="BL18"/>
    </row>
    <row r="19" spans="1:64" ht="15" thickBot="1" x14ac:dyDescent="0.35">
      <c r="A19" s="108" t="str">
        <f>CONCATENATE("Vacaciones ",$B$7-1," Pendientes")</f>
        <v>Vacaciones 2025 Pendientes</v>
      </c>
      <c r="B19" s="108"/>
      <c r="C19" s="74">
        <f>+C9-C18</f>
        <v>0</v>
      </c>
      <c r="D19" s="107"/>
      <c r="E19" s="15" t="str">
        <f>IF(COUNTBLANK(F19:L19)&lt;7,E18+1,"")</f>
        <v/>
      </c>
      <c r="F19" s="104"/>
      <c r="G19" s="34"/>
      <c r="H19" s="34" t="s">
        <v>15</v>
      </c>
      <c r="I19" s="34" t="s">
        <v>15</v>
      </c>
      <c r="J19" s="34" t="s">
        <v>15</v>
      </c>
      <c r="K19" s="35" t="s">
        <v>15</v>
      </c>
      <c r="L19" s="36" t="s">
        <v>15</v>
      </c>
      <c r="M19" s="26"/>
      <c r="N19" s="21">
        <f>IF(COUNTBLANK(O19:U19)&lt;7,N18+1,"")</f>
        <v>36</v>
      </c>
      <c r="O19" s="104">
        <v>31</v>
      </c>
      <c r="P19" s="189"/>
      <c r="Q19" s="34" t="s">
        <v>15</v>
      </c>
      <c r="R19" s="34" t="s">
        <v>15</v>
      </c>
      <c r="S19" s="34" t="s">
        <v>15</v>
      </c>
      <c r="T19" s="35" t="s">
        <v>15</v>
      </c>
      <c r="U19" s="36" t="s">
        <v>15</v>
      </c>
      <c r="V19" s="27"/>
      <c r="W19" s="21" t="str">
        <f>IF(COUNTBLANK(X19:AD19)&lt;7,W18+1,"")</f>
        <v/>
      </c>
      <c r="X19" s="31"/>
      <c r="Y19" s="32"/>
      <c r="Z19" s="33" t="s">
        <v>15</v>
      </c>
      <c r="AA19" s="34" t="s">
        <v>15</v>
      </c>
      <c r="AB19" s="34" t="s">
        <v>15</v>
      </c>
      <c r="AC19" s="35" t="s">
        <v>15</v>
      </c>
      <c r="AD19" s="36" t="s">
        <v>15</v>
      </c>
      <c r="AE19" s="27"/>
      <c r="AF19" s="21" t="str">
        <f>IF(COUNTBLANK(AG19:AM19)&lt;7,AF18+1,"")</f>
        <v/>
      </c>
      <c r="AG19" s="31"/>
      <c r="AH19" s="32"/>
      <c r="AI19" s="33" t="s">
        <v>15</v>
      </c>
      <c r="AJ19" s="34" t="s">
        <v>15</v>
      </c>
      <c r="AK19" s="34" t="s">
        <v>15</v>
      </c>
      <c r="AL19" s="35" t="s">
        <v>15</v>
      </c>
      <c r="AM19" s="36" t="s">
        <v>15</v>
      </c>
      <c r="AN19" s="27"/>
      <c r="AO19" s="21">
        <f>IF(COUNTBLANK(AP19:AV19)&lt;7,AO18+1,"")</f>
        <v>49</v>
      </c>
      <c r="AP19" s="31">
        <v>30</v>
      </c>
      <c r="AQ19" s="32"/>
      <c r="AR19" s="34" t="s">
        <v>15</v>
      </c>
      <c r="AS19" s="34" t="s">
        <v>15</v>
      </c>
      <c r="AT19" s="34" t="s">
        <v>15</v>
      </c>
      <c r="AU19" s="35" t="s">
        <v>15</v>
      </c>
      <c r="AV19" s="36" t="s">
        <v>15</v>
      </c>
      <c r="AW19" s="27"/>
      <c r="AX19" s="21" t="str">
        <f>IF(COUNTBLANK(AY19:BE19)&lt;7,AX18+1,"")</f>
        <v/>
      </c>
      <c r="AY19" s="31"/>
      <c r="AZ19" s="32"/>
      <c r="BA19" s="33" t="s">
        <v>15</v>
      </c>
      <c r="BB19" s="34"/>
      <c r="BC19" s="34" t="s">
        <v>15</v>
      </c>
      <c r="BD19" s="35" t="s">
        <v>15</v>
      </c>
      <c r="BE19" s="36" t="s">
        <v>15</v>
      </c>
      <c r="BF19" s="7"/>
      <c r="BG19"/>
      <c r="BH19"/>
      <c r="BI19"/>
      <c r="BJ19"/>
      <c r="BK19"/>
      <c r="BL19"/>
    </row>
    <row r="20" spans="1:64" ht="15" hidden="1" customHeight="1" thickBot="1" x14ac:dyDescent="0.35">
      <c r="D20" s="107"/>
      <c r="F20" s="37">
        <f>COUNTIF(F14:L19,$D$31)</f>
        <v>0</v>
      </c>
      <c r="G20" s="38">
        <f>COUNTIF(F14:L19,$D$32)</f>
        <v>0</v>
      </c>
      <c r="H20" s="39">
        <f>COUNTIF(F14:L19,$D$33)</f>
        <v>0</v>
      </c>
      <c r="I20" s="40">
        <f>COUNTIF(F14:L19,$D$34)</f>
        <v>0</v>
      </c>
      <c r="J20" s="41">
        <f>COUNTIF(F14:L19,$D$35)</f>
        <v>0</v>
      </c>
      <c r="K20" s="42">
        <f>COUNTIF(F14:L19,$D$36)</f>
        <v>0</v>
      </c>
      <c r="L20" s="43">
        <f>COUNTIF(F14:L19,$D$37)</f>
        <v>0</v>
      </c>
      <c r="N20" s="2"/>
      <c r="O20" s="37">
        <f>COUNTIF(O14:U19,$D$31)</f>
        <v>0</v>
      </c>
      <c r="P20" s="38">
        <f>COUNTIF(O14:U19,$D$32)</f>
        <v>0</v>
      </c>
      <c r="Q20" s="39">
        <f>COUNTIF(O14:U19,$D$33)</f>
        <v>0</v>
      </c>
      <c r="R20" s="40">
        <f>COUNTIF(O14:U19,$D$34)</f>
        <v>0</v>
      </c>
      <c r="S20" s="41">
        <f>COUNTIF(O14:U19,$D$35)</f>
        <v>0</v>
      </c>
      <c r="T20" s="42">
        <f>COUNTIF(O14:U19,$D$36)</f>
        <v>0</v>
      </c>
      <c r="U20" s="43">
        <f>COUNTIF(O14:U19,$D$37)</f>
        <v>0</v>
      </c>
      <c r="W20" s="2"/>
      <c r="X20" s="37">
        <f>COUNTIF(X14:AD19,$D$31)</f>
        <v>0</v>
      </c>
      <c r="Y20" s="38">
        <f>COUNTIF(X14:AD19,$D$32)</f>
        <v>0</v>
      </c>
      <c r="Z20" s="39">
        <f>COUNTIF(X14:AD19,$D$33)</f>
        <v>0</v>
      </c>
      <c r="AA20" s="40">
        <f>COUNTIF(X14:AD19,$D$34)</f>
        <v>0</v>
      </c>
      <c r="AB20" s="41">
        <f>COUNTIF(X14:AD19,$D$35)</f>
        <v>0</v>
      </c>
      <c r="AC20" s="42">
        <f>COUNTIF(X14:AD19,$D$36)</f>
        <v>0</v>
      </c>
      <c r="AD20" s="43">
        <f>COUNTIF(X14:AD19,$D$37)</f>
        <v>0</v>
      </c>
      <c r="AE20" s="6"/>
      <c r="AF20" s="2"/>
      <c r="AG20" s="37">
        <f>COUNTIF(AG14:AM19,$D$31)</f>
        <v>0</v>
      </c>
      <c r="AH20" s="38">
        <f>COUNTIF(AG14:AM19,$D$32)</f>
        <v>0</v>
      </c>
      <c r="AI20" s="39">
        <f>COUNTIF(AG14:AM19,$D$33)</f>
        <v>0</v>
      </c>
      <c r="AJ20" s="40">
        <f>COUNTIF(AG14:AM19,$D$34)</f>
        <v>0</v>
      </c>
      <c r="AK20" s="41">
        <f>COUNTIF(AG14:AM19,$D$35)</f>
        <v>0</v>
      </c>
      <c r="AL20" s="42">
        <f>COUNTIF(AG14:AM19,$D$36)</f>
        <v>0</v>
      </c>
      <c r="AM20" s="43">
        <f>COUNTIF(AG14:AM19,$D$37)</f>
        <v>0</v>
      </c>
      <c r="AN20" s="6"/>
      <c r="AO20" s="2"/>
      <c r="AP20" s="37">
        <f>COUNTIF(AP14:AV19,$D$31)</f>
        <v>0</v>
      </c>
      <c r="AQ20" s="38">
        <f>COUNTIF(AP14:AV19,$D$32)</f>
        <v>0</v>
      </c>
      <c r="AR20" s="39">
        <f>COUNTIF(AP14:AV19,$D$33)</f>
        <v>0</v>
      </c>
      <c r="AS20" s="40">
        <f>COUNTIF(AP14:AV19,$D$34)</f>
        <v>0</v>
      </c>
      <c r="AT20" s="41">
        <f>COUNTIF(AP14:AV19,$D$35)</f>
        <v>0</v>
      </c>
      <c r="AU20" s="42">
        <f>COUNTIF(AP14:AV19,$D$36)</f>
        <v>0</v>
      </c>
      <c r="AV20" s="43">
        <f>COUNTIF(AP14:AV19,$D$37)</f>
        <v>0</v>
      </c>
      <c r="AW20" s="6"/>
      <c r="AX20" s="2"/>
      <c r="AY20" s="37">
        <f>COUNTIF(AY14:BE19,$D$31)</f>
        <v>0</v>
      </c>
      <c r="AZ20" s="38">
        <f>COUNTIF(AY14:BE19,$D$32)</f>
        <v>0</v>
      </c>
      <c r="BA20" s="39">
        <f>COUNTIF(AY14:BE19,$D$33)</f>
        <v>0</v>
      </c>
      <c r="BB20" s="40">
        <f>COUNTIF(AY14:BE19,$D$34)</f>
        <v>0</v>
      </c>
      <c r="BC20" s="41">
        <f>COUNTIF(AY14:BE19,$D$35)</f>
        <v>0</v>
      </c>
      <c r="BD20" s="42">
        <f>COUNTIF(AY14:BE19,$D$36)</f>
        <v>0</v>
      </c>
      <c r="BE20" s="43">
        <f>COUNTIF(AY14:BE19,$D$37)</f>
        <v>0</v>
      </c>
      <c r="BF20" s="7"/>
      <c r="BG20"/>
      <c r="BH20"/>
      <c r="BI20"/>
      <c r="BJ20"/>
      <c r="BK20"/>
      <c r="BL20"/>
    </row>
    <row r="21" spans="1:64" ht="15" thickBot="1" x14ac:dyDescent="0.35">
      <c r="A21" s="5"/>
      <c r="B21" s="5"/>
      <c r="C21" s="5"/>
      <c r="D21" s="10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6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/>
      <c r="BH21"/>
      <c r="BI21"/>
      <c r="BJ21"/>
      <c r="BK21"/>
      <c r="BL21"/>
    </row>
    <row r="22" spans="1:64" ht="15" thickBot="1" x14ac:dyDescent="0.35">
      <c r="A22" s="114" t="str">
        <f>CONCATENATE("Vacaciones ",$B$7," Disfrutados")</f>
        <v>Vacaciones 2026 Disfrutados</v>
      </c>
      <c r="B22" s="114"/>
      <c r="C22" s="68">
        <f>IF($C$33&gt;$C$9,$C$33-$C$9,0)</f>
        <v>0</v>
      </c>
      <c r="D22" s="107"/>
      <c r="F22" s="138" t="s">
        <v>32</v>
      </c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40"/>
      <c r="BF22" s="7"/>
      <c r="BG22"/>
      <c r="BH22"/>
      <c r="BI22"/>
      <c r="BJ22"/>
      <c r="BK22"/>
      <c r="BL22"/>
    </row>
    <row r="23" spans="1:64" ht="14.4" customHeight="1" x14ac:dyDescent="0.3">
      <c r="A23" s="108" t="str">
        <f>CONCATENATE("Vacaciones ",$B$7," Pendientes")</f>
        <v>Vacaciones 2026 Pendientes</v>
      </c>
      <c r="B23" s="108"/>
      <c r="C23" s="74">
        <f>$C$12-$C$22</f>
        <v>35</v>
      </c>
      <c r="D23" s="107"/>
      <c r="F23" s="132" t="s">
        <v>69</v>
      </c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4"/>
      <c r="BF23" s="7"/>
      <c r="BG23"/>
      <c r="BH23"/>
      <c r="BI23"/>
      <c r="BJ23"/>
      <c r="BK23"/>
      <c r="BL23"/>
    </row>
    <row r="24" spans="1:64" ht="14.4" customHeight="1" x14ac:dyDescent="0.3">
      <c r="A24" s="67"/>
      <c r="B24" s="67"/>
      <c r="C24"/>
      <c r="D24" s="107"/>
      <c r="F24" s="135" t="s">
        <v>33</v>
      </c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7"/>
      <c r="BF24" s="7"/>
      <c r="BG24"/>
      <c r="BH24"/>
      <c r="BI24"/>
      <c r="BJ24"/>
      <c r="BK24"/>
      <c r="BL24"/>
    </row>
    <row r="25" spans="1:64" ht="14.4" customHeight="1" x14ac:dyDescent="0.3">
      <c r="A25" s="115" t="s">
        <v>23</v>
      </c>
      <c r="B25" s="116"/>
      <c r="C25" s="69">
        <f>+$C$34</f>
        <v>0</v>
      </c>
      <c r="D25" s="107"/>
      <c r="F25" s="135" t="s">
        <v>34</v>
      </c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7"/>
      <c r="BF25" s="7"/>
      <c r="BG25"/>
      <c r="BH25"/>
      <c r="BI25"/>
      <c r="BJ25"/>
      <c r="BK25"/>
      <c r="BL25"/>
    </row>
    <row r="26" spans="1:64" ht="15" customHeight="1" thickBot="1" x14ac:dyDescent="0.35">
      <c r="A26" s="110" t="s">
        <v>24</v>
      </c>
      <c r="B26" s="111"/>
      <c r="C26" s="74">
        <f>+$C$13-$C$25</f>
        <v>6</v>
      </c>
      <c r="D26" s="107"/>
      <c r="F26" s="183" t="s">
        <v>35</v>
      </c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5"/>
      <c r="BF26" s="7"/>
      <c r="BG26"/>
      <c r="BH26"/>
      <c r="BI26"/>
      <c r="BJ26"/>
      <c r="BK26"/>
      <c r="BL26"/>
    </row>
    <row r="27" spans="1:64" ht="15" thickBot="1" x14ac:dyDescent="0.35">
      <c r="A27" s="67"/>
      <c r="B27" s="67"/>
      <c r="C27"/>
      <c r="D27" s="107"/>
      <c r="F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6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/>
      <c r="BH27"/>
      <c r="BI27"/>
      <c r="BJ27"/>
      <c r="BK27"/>
      <c r="BL27"/>
    </row>
    <row r="28" spans="1:64" ht="15" thickBot="1" x14ac:dyDescent="0.35">
      <c r="A28" s="112" t="s">
        <v>43</v>
      </c>
      <c r="B28" s="113"/>
      <c r="C28" s="70">
        <f>+$C$35</f>
        <v>0</v>
      </c>
      <c r="D28" s="107"/>
      <c r="E28" s="129" t="s">
        <v>65</v>
      </c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1"/>
      <c r="BF28" s="7"/>
      <c r="BG28"/>
      <c r="BH28"/>
      <c r="BI28"/>
      <c r="BJ28"/>
      <c r="BK28"/>
      <c r="BL28"/>
    </row>
    <row r="29" spans="1:64" ht="15" thickBot="1" x14ac:dyDescent="0.35">
      <c r="A29" s="110" t="s">
        <v>44</v>
      </c>
      <c r="B29" s="111"/>
      <c r="C29" s="74">
        <f>+$C$14-$C$28</f>
        <v>12</v>
      </c>
      <c r="D29" s="10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6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/>
      <c r="BH29"/>
      <c r="BI29"/>
      <c r="BJ29"/>
      <c r="BK29"/>
      <c r="BL29"/>
    </row>
    <row r="30" spans="1:64" ht="16.2" thickBot="1" x14ac:dyDescent="0.35">
      <c r="D30" s="107"/>
      <c r="E30" s="182" t="s">
        <v>66</v>
      </c>
      <c r="F30" s="144"/>
      <c r="G30" s="144"/>
      <c r="H30" s="144"/>
      <c r="I30" s="144" t="s">
        <v>66</v>
      </c>
      <c r="J30" s="144"/>
      <c r="K30" s="144"/>
      <c r="L30" s="144"/>
      <c r="N30" s="144" t="s">
        <v>66</v>
      </c>
      <c r="O30" s="144"/>
      <c r="P30" s="144"/>
      <c r="Q30" s="144"/>
      <c r="R30" s="144" t="s">
        <v>66</v>
      </c>
      <c r="S30" s="144"/>
      <c r="T30" s="144"/>
      <c r="U30" s="144"/>
      <c r="Z30" s="168" t="s">
        <v>22</v>
      </c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70"/>
      <c r="AW30"/>
      <c r="AY30"/>
      <c r="AZ30" s="179" t="s">
        <v>45</v>
      </c>
      <c r="BA30" s="180"/>
      <c r="BB30" s="180"/>
      <c r="BC30" s="180"/>
      <c r="BD30" s="181"/>
      <c r="BE30" s="7"/>
      <c r="BF30" s="7"/>
      <c r="BG30"/>
      <c r="BH30"/>
      <c r="BI30"/>
      <c r="BJ30"/>
      <c r="BK30"/>
      <c r="BL30"/>
    </row>
    <row r="31" spans="1:64" ht="15" thickBot="1" x14ac:dyDescent="0.35">
      <c r="A31" s="124" t="s">
        <v>67</v>
      </c>
      <c r="B31" s="125"/>
      <c r="C31" s="64">
        <f>+F10+O10+X10+AG10+AP10+AY10+F20+O20+X20+AG20+AP20+AY20</f>
        <v>0</v>
      </c>
      <c r="D31" s="75" t="s">
        <v>13</v>
      </c>
      <c r="E31" s="119"/>
      <c r="F31" s="120"/>
      <c r="G31" s="120"/>
      <c r="H31" s="120"/>
      <c r="I31" s="119"/>
      <c r="J31" s="120"/>
      <c r="K31" s="120"/>
      <c r="L31" s="120"/>
      <c r="M31" s="66"/>
      <c r="N31" s="119"/>
      <c r="O31" s="120"/>
      <c r="P31" s="120"/>
      <c r="Q31" s="120"/>
      <c r="R31" s="119"/>
      <c r="S31" s="120"/>
      <c r="T31" s="120"/>
      <c r="U31" s="120"/>
      <c r="Z31" s="148" t="s">
        <v>77</v>
      </c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54" t="s">
        <v>63</v>
      </c>
      <c r="AN31" s="154"/>
      <c r="AO31" s="154"/>
      <c r="AP31" s="154"/>
      <c r="AQ31" s="154"/>
      <c r="AR31" s="154" t="s">
        <v>64</v>
      </c>
      <c r="AS31" s="154"/>
      <c r="AT31" s="154"/>
      <c r="AU31" s="154"/>
      <c r="AV31" s="167"/>
      <c r="AW31"/>
      <c r="AY31"/>
      <c r="AZ31" s="176" t="s">
        <v>76</v>
      </c>
      <c r="BA31" s="177"/>
      <c r="BB31" s="177"/>
      <c r="BC31" s="177"/>
      <c r="BD31" s="178"/>
      <c r="BE31" s="7"/>
      <c r="BF31" s="7"/>
      <c r="BG31"/>
      <c r="BH31"/>
      <c r="BI31"/>
      <c r="BJ31"/>
      <c r="BK31"/>
      <c r="BL31"/>
    </row>
    <row r="32" spans="1:64" ht="15" thickBot="1" x14ac:dyDescent="0.35">
      <c r="A32" s="126" t="s">
        <v>68</v>
      </c>
      <c r="B32" s="127"/>
      <c r="C32" s="65">
        <f>+G10+P10+Y10+AH10+AQ10+AZ10+G20+P20+Y20+AH20+AQ20+AZ20</f>
        <v>0</v>
      </c>
      <c r="D32" s="76" t="s">
        <v>14</v>
      </c>
      <c r="E32" s="142"/>
      <c r="F32" s="142"/>
      <c r="G32" s="142"/>
      <c r="H32" s="143"/>
      <c r="I32" s="141"/>
      <c r="J32" s="142"/>
      <c r="K32" s="142"/>
      <c r="L32" s="143"/>
      <c r="M32" s="105"/>
      <c r="N32" s="141"/>
      <c r="O32" s="142"/>
      <c r="P32" s="142"/>
      <c r="Q32" s="143"/>
      <c r="R32" s="141"/>
      <c r="S32" s="142"/>
      <c r="T32" s="142"/>
      <c r="U32" s="143"/>
      <c r="Z32" s="150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2"/>
      <c r="AW32"/>
      <c r="AX32" s="7"/>
      <c r="AY32" s="7"/>
      <c r="AZ32" s="173" t="s">
        <v>75</v>
      </c>
      <c r="BA32" s="174"/>
      <c r="BB32" s="174"/>
      <c r="BC32" s="174"/>
      <c r="BD32" s="175"/>
      <c r="BE32" s="7"/>
      <c r="BF32" s="7"/>
      <c r="BG32"/>
      <c r="BH32"/>
      <c r="BI32"/>
      <c r="BJ32"/>
      <c r="BK32"/>
      <c r="BL32"/>
    </row>
    <row r="33" spans="1:64" ht="15" customHeight="1" thickBot="1" x14ac:dyDescent="0.35">
      <c r="A33" s="114" t="str">
        <f>+CONCATENATE("Vacaciones Año ",$B$7-1, " y ",$B$7)</f>
        <v>Vacaciones Año 2025 y 2026</v>
      </c>
      <c r="B33" s="114"/>
      <c r="C33" s="68">
        <f>+H10+Q10+Z10+AI10+AR10+BA10+H20+Q20+Z20+AI20+AR20+BA20</f>
        <v>0</v>
      </c>
      <c r="D33" s="77" t="s">
        <v>11</v>
      </c>
      <c r="L33"/>
      <c r="M33"/>
      <c r="N33"/>
      <c r="Z33" s="152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47"/>
      <c r="AN33" s="147"/>
      <c r="AO33" s="147"/>
      <c r="AP33" s="147"/>
      <c r="AQ33" s="147"/>
      <c r="AR33" s="147"/>
      <c r="AS33" s="147"/>
      <c r="AT33" s="147"/>
      <c r="AU33" s="147"/>
      <c r="AV33" s="157"/>
      <c r="AW33" s="7"/>
      <c r="AX33" s="7"/>
      <c r="AY33" s="158" t="s">
        <v>74</v>
      </c>
      <c r="AZ33" s="159"/>
      <c r="BA33" s="159"/>
      <c r="BB33" s="159"/>
      <c r="BC33" s="159"/>
      <c r="BD33" s="159"/>
      <c r="BE33" s="160"/>
      <c r="BF33" s="7"/>
      <c r="BG33"/>
      <c r="BH33"/>
      <c r="BI33"/>
      <c r="BJ33"/>
      <c r="BK33"/>
      <c r="BL33"/>
    </row>
    <row r="34" spans="1:64" ht="15" thickBot="1" x14ac:dyDescent="0.35">
      <c r="A34" s="128" t="s">
        <v>36</v>
      </c>
      <c r="B34" s="128"/>
      <c r="C34" s="69">
        <f>+I10+R10+AA10+AJ10+AS10+BB10+I20+R20+AA20+AJ20+AS20+BB20</f>
        <v>0</v>
      </c>
      <c r="D34" s="78" t="s">
        <v>38</v>
      </c>
      <c r="F34"/>
      <c r="G34"/>
      <c r="I34"/>
      <c r="J34"/>
      <c r="K34"/>
      <c r="L34"/>
      <c r="M34"/>
      <c r="N34"/>
      <c r="Z34" s="152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47"/>
      <c r="AN34" s="147"/>
      <c r="AO34" s="147"/>
      <c r="AP34" s="147"/>
      <c r="AQ34" s="147"/>
      <c r="AR34" s="147"/>
      <c r="AS34" s="147"/>
      <c r="AT34" s="147"/>
      <c r="AU34" s="147"/>
      <c r="AV34" s="157"/>
      <c r="AW34" s="7"/>
      <c r="AX34" s="7"/>
      <c r="AY34" s="161"/>
      <c r="AZ34" s="162"/>
      <c r="BA34" s="162"/>
      <c r="BB34" s="162"/>
      <c r="BC34" s="162"/>
      <c r="BD34" s="162"/>
      <c r="BE34" s="163"/>
      <c r="BF34" s="7"/>
      <c r="BG34" s="7"/>
      <c r="BH34" s="7"/>
      <c r="BI34"/>
      <c r="BJ34"/>
      <c r="BK34"/>
      <c r="BL34"/>
    </row>
    <row r="35" spans="1:64" ht="15" thickBot="1" x14ac:dyDescent="0.35">
      <c r="A35" s="121" t="s">
        <v>37</v>
      </c>
      <c r="B35" s="121"/>
      <c r="C35" s="70">
        <f>+J10+S10+AB10+AK10+AT10+BC10+J20+S20+AB20+AK20+AT20+BC20</f>
        <v>0</v>
      </c>
      <c r="D35" s="79" t="s">
        <v>41</v>
      </c>
      <c r="F35"/>
      <c r="G35"/>
      <c r="M35"/>
      <c r="N35"/>
      <c r="Z35" s="152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47"/>
      <c r="AN35" s="147"/>
      <c r="AO35" s="147"/>
      <c r="AP35" s="147"/>
      <c r="AQ35" s="147"/>
      <c r="AR35" s="147"/>
      <c r="AS35" s="147"/>
      <c r="AT35" s="147"/>
      <c r="AU35" s="147"/>
      <c r="AV35" s="157"/>
      <c r="AW35" s="7"/>
      <c r="AX35" s="7"/>
      <c r="AY35" s="164"/>
      <c r="AZ35" s="165"/>
      <c r="BA35" s="165"/>
      <c r="BB35" s="165"/>
      <c r="BC35" s="165"/>
      <c r="BD35" s="165"/>
      <c r="BE35" s="166"/>
      <c r="BF35" s="7"/>
      <c r="BG35" s="7"/>
      <c r="BH35" s="7"/>
      <c r="BI35"/>
      <c r="BJ35"/>
      <c r="BK35"/>
      <c r="BL35"/>
    </row>
    <row r="36" spans="1:64" ht="15" thickBot="1" x14ac:dyDescent="0.35">
      <c r="A36" s="122" t="s">
        <v>39</v>
      </c>
      <c r="B36" s="122"/>
      <c r="C36" s="71">
        <f>+K10+T10+AC10+AL10+AU10+BD10+K20+T20+AC20+AL20+AU20+BD20</f>
        <v>0</v>
      </c>
      <c r="D36" s="81" t="s">
        <v>42</v>
      </c>
      <c r="F36"/>
      <c r="G36"/>
      <c r="N36"/>
      <c r="Z36" s="152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47"/>
      <c r="AN36" s="147"/>
      <c r="AO36" s="147"/>
      <c r="AP36" s="147"/>
      <c r="AQ36" s="147"/>
      <c r="AR36" s="147"/>
      <c r="AS36" s="147"/>
      <c r="AT36" s="147"/>
      <c r="AU36" s="147"/>
      <c r="AV36" s="15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/>
      <c r="BJ36"/>
      <c r="BK36"/>
      <c r="BL36"/>
    </row>
    <row r="37" spans="1:64" ht="15" thickBot="1" x14ac:dyDescent="0.35">
      <c r="A37" s="123" t="s">
        <v>40</v>
      </c>
      <c r="B37" s="123"/>
      <c r="C37" s="72">
        <f>+L10+U10+AD10+AM10+AV10+BE10+L20+U20+AD20+AM20+AV20+BE20</f>
        <v>0</v>
      </c>
      <c r="D37" s="80" t="s">
        <v>12</v>
      </c>
      <c r="F37"/>
      <c r="G37"/>
      <c r="M37"/>
      <c r="N37"/>
      <c r="Z37" s="152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47"/>
      <c r="AN37" s="147"/>
      <c r="AO37" s="147"/>
      <c r="AP37" s="147"/>
      <c r="AQ37" s="147"/>
      <c r="AR37" s="147"/>
      <c r="AS37" s="147"/>
      <c r="AT37" s="147"/>
      <c r="AU37" s="147"/>
      <c r="AV37" s="15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/>
      <c r="BJ37"/>
      <c r="BK37"/>
      <c r="BL37"/>
    </row>
    <row r="38" spans="1:64" ht="14.4" x14ac:dyDescent="0.3">
      <c r="F38"/>
      <c r="G38"/>
      <c r="I38"/>
      <c r="J38"/>
      <c r="K38"/>
      <c r="L38"/>
      <c r="M38"/>
      <c r="N38"/>
      <c r="Z38" s="152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47"/>
      <c r="AN38" s="147"/>
      <c r="AO38" s="147"/>
      <c r="AP38" s="147"/>
      <c r="AQ38" s="147"/>
      <c r="AR38" s="147"/>
      <c r="AS38" s="147"/>
      <c r="AT38" s="147"/>
      <c r="AU38" s="147"/>
      <c r="AV38" s="15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12"/>
      <c r="BI38"/>
      <c r="BJ38"/>
      <c r="BK38"/>
      <c r="BL38"/>
    </row>
    <row r="39" spans="1:64" ht="15" thickBot="1" x14ac:dyDescent="0.35">
      <c r="F39"/>
      <c r="G39"/>
      <c r="I39"/>
      <c r="J39"/>
      <c r="K39"/>
      <c r="L39"/>
      <c r="M39"/>
      <c r="N39"/>
      <c r="Z39" s="145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55"/>
      <c r="AN39" s="155"/>
      <c r="AO39" s="155"/>
      <c r="AP39" s="155"/>
      <c r="AQ39" s="155"/>
      <c r="AR39" s="155"/>
      <c r="AS39" s="155"/>
      <c r="AT39" s="155"/>
      <c r="AU39" s="155"/>
      <c r="AV39" s="156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/>
      <c r="BJ39"/>
      <c r="BK39"/>
      <c r="BL39"/>
    </row>
    <row r="40" spans="1:64" ht="14.4" x14ac:dyDescent="0.3">
      <c r="A40" s="5"/>
      <c r="B40" s="5"/>
      <c r="C40" s="5"/>
      <c r="D40" s="5"/>
      <c r="F40"/>
      <c r="G40"/>
      <c r="I40"/>
      <c r="J40"/>
      <c r="K40"/>
      <c r="L40"/>
      <c r="M40"/>
      <c r="N40"/>
      <c r="Z40" s="5" t="s">
        <v>72</v>
      </c>
      <c r="AA40" s="5" t="s">
        <v>73</v>
      </c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/>
      <c r="BJ40"/>
      <c r="BK40"/>
      <c r="BL40"/>
    </row>
    <row r="41" spans="1:64" ht="30" customHeight="1" x14ac:dyDescent="0.3">
      <c r="A41" s="5"/>
      <c r="B41" s="5"/>
      <c r="C41" s="5"/>
      <c r="D41" s="5"/>
      <c r="F41"/>
      <c r="G41"/>
      <c r="H41"/>
      <c r="I41"/>
      <c r="J41"/>
      <c r="K41"/>
      <c r="L41"/>
      <c r="M41"/>
      <c r="N41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/>
      <c r="BJ41"/>
      <c r="BK41"/>
      <c r="BL41"/>
    </row>
    <row r="42" spans="1:64" ht="30" customHeight="1" x14ac:dyDescent="0.3">
      <c r="A42" s="5"/>
      <c r="B42" s="5"/>
      <c r="C42" s="5"/>
      <c r="D42" s="5"/>
      <c r="F42"/>
      <c r="G42"/>
      <c r="H42"/>
      <c r="I42"/>
      <c r="J42"/>
      <c r="K42"/>
      <c r="L42"/>
      <c r="M42"/>
      <c r="N42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/>
      <c r="BJ42"/>
      <c r="BK42"/>
      <c r="BL42"/>
    </row>
    <row r="43" spans="1:64" ht="30" customHeight="1" x14ac:dyDescent="0.3">
      <c r="A43" s="5"/>
      <c r="B43" s="5"/>
      <c r="C43" s="5"/>
      <c r="D43" s="5"/>
      <c r="F43"/>
      <c r="G43"/>
      <c r="H43"/>
      <c r="I43"/>
      <c r="J43"/>
      <c r="K43"/>
      <c r="L43"/>
      <c r="M43"/>
      <c r="N43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/>
      <c r="BJ43"/>
      <c r="BK43"/>
      <c r="BL43"/>
    </row>
    <row r="44" spans="1:64" ht="30" customHeight="1" x14ac:dyDescent="0.3">
      <c r="A44" s="5"/>
      <c r="B44" s="5"/>
      <c r="C44" s="5"/>
      <c r="D44" s="5"/>
      <c r="F44"/>
      <c r="G44"/>
      <c r="H44"/>
      <c r="I44"/>
      <c r="J44"/>
      <c r="K44"/>
      <c r="L44"/>
      <c r="M44"/>
      <c r="N44"/>
      <c r="O44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/>
      <c r="BJ44"/>
      <c r="BK44"/>
      <c r="BL44"/>
    </row>
    <row r="45" spans="1:64" ht="15.6" customHeight="1" x14ac:dyDescent="0.3">
      <c r="F45"/>
      <c r="G45"/>
      <c r="H45"/>
      <c r="I45"/>
      <c r="J45"/>
      <c r="K45"/>
      <c r="L45"/>
      <c r="M45"/>
      <c r="N45"/>
      <c r="O45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/>
      <c r="BJ45"/>
      <c r="BK45"/>
      <c r="BL45"/>
    </row>
    <row r="46" spans="1:64" ht="14.4" x14ac:dyDescent="0.3">
      <c r="A46" s="62"/>
      <c r="B46" s="62"/>
      <c r="C46" s="62"/>
      <c r="D46" s="62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</row>
    <row r="47" spans="1:64" ht="14.4" x14ac:dyDescent="0.3">
      <c r="A47" s="62"/>
      <c r="B47" s="62"/>
      <c r="C47" s="62"/>
      <c r="D47" s="62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</row>
    <row r="48" spans="1:64" ht="14.4" x14ac:dyDescent="0.3">
      <c r="A48" s="62"/>
      <c r="B48" s="62"/>
      <c r="C48" s="62"/>
      <c r="D48" s="62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9"/>
      <c r="BJ48" s="10"/>
      <c r="BK48" s="11"/>
      <c r="BL48" s="10"/>
    </row>
    <row r="49" spans="1:65" ht="14.4" x14ac:dyDescent="0.3">
      <c r="A49" s="62"/>
      <c r="B49" s="62"/>
      <c r="C49" s="62"/>
      <c r="D49" s="62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K49" s="11"/>
      <c r="BL49" s="10"/>
    </row>
    <row r="50" spans="1:65" ht="14.4" x14ac:dyDescent="0.3">
      <c r="A50" s="62"/>
      <c r="B50" s="62"/>
      <c r="C50" s="62"/>
      <c r="D50" s="62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9"/>
      <c r="BK50" s="11"/>
      <c r="BL50" s="10"/>
    </row>
    <row r="51" spans="1:65" ht="14.4" x14ac:dyDescent="0.3">
      <c r="A51" s="62"/>
      <c r="B51" s="62"/>
      <c r="C51" s="62"/>
      <c r="D51" s="62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J51" s="10"/>
      <c r="BK51" s="11"/>
      <c r="BL51" s="10"/>
    </row>
    <row r="52" spans="1:65" ht="14.4" x14ac:dyDescent="0.3">
      <c r="A52" s="62"/>
      <c r="B52" s="62"/>
      <c r="C52" s="62"/>
      <c r="D52" s="6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</row>
    <row r="53" spans="1:65" ht="14.4" x14ac:dyDescent="0.3">
      <c r="A53" s="62"/>
      <c r="B53" s="62"/>
      <c r="C53" s="62"/>
      <c r="D53" s="62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</row>
    <row r="54" spans="1:65" ht="14.4" x14ac:dyDescent="0.3">
      <c r="A54" s="62"/>
      <c r="B54" s="62"/>
      <c r="C54" s="62"/>
      <c r="D54" s="62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J54" s="10"/>
      <c r="BK54" s="11"/>
      <c r="BL54" s="10"/>
    </row>
    <row r="55" spans="1:65" ht="14.4" x14ac:dyDescent="0.3">
      <c r="A55" s="62"/>
      <c r="B55" s="62"/>
      <c r="C55" s="62"/>
      <c r="D55" s="62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J55" s="10"/>
      <c r="BK55" s="11"/>
      <c r="BL55" s="10"/>
    </row>
    <row r="56" spans="1:65" ht="14.4" x14ac:dyDescent="0.3">
      <c r="A56" s="62"/>
      <c r="B56" s="62"/>
      <c r="C56" s="62"/>
      <c r="D56" s="62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J56" s="10"/>
      <c r="BK56" s="11"/>
      <c r="BL56" s="10"/>
    </row>
    <row r="57" spans="1:65" ht="14.4" x14ac:dyDescent="0.3">
      <c r="A57" s="62"/>
      <c r="B57" s="62"/>
      <c r="C57" s="62"/>
      <c r="D57" s="62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J57" s="10"/>
      <c r="BK57" s="11"/>
      <c r="BL57" s="10"/>
    </row>
    <row r="58" spans="1:65" ht="14.4" x14ac:dyDescent="0.3">
      <c r="A58" s="62"/>
      <c r="B58" s="62"/>
      <c r="C58" s="62"/>
      <c r="D58" s="62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9"/>
      <c r="BJ58" s="10"/>
      <c r="BK58" s="11"/>
      <c r="BL58" s="10"/>
    </row>
    <row r="59" spans="1:65" ht="14.4" x14ac:dyDescent="0.3">
      <c r="A59" s="62"/>
      <c r="B59" s="62"/>
      <c r="C59" s="62"/>
      <c r="D59" s="62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/>
      <c r="BI59"/>
      <c r="BJ59"/>
      <c r="BK59"/>
      <c r="BL59"/>
      <c r="BM59"/>
    </row>
    <row r="60" spans="1:65" ht="14.4" x14ac:dyDescent="0.3">
      <c r="A60" s="62"/>
      <c r="B60" s="62"/>
      <c r="C60" s="62"/>
      <c r="D60" s="62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/>
      <c r="BI60"/>
      <c r="BJ60"/>
      <c r="BK60"/>
      <c r="BL60"/>
      <c r="BM60"/>
    </row>
    <row r="61" spans="1:65" ht="14.4" x14ac:dyDescent="0.3">
      <c r="A61" s="62"/>
      <c r="B61" s="62"/>
      <c r="C61" s="62"/>
      <c r="D61" s="62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/>
      <c r="BI61"/>
      <c r="BJ61"/>
      <c r="BK61"/>
      <c r="BL61"/>
      <c r="BM61"/>
    </row>
    <row r="62" spans="1:65" ht="14.4" x14ac:dyDescent="0.3">
      <c r="A62" s="62"/>
      <c r="B62" s="62"/>
      <c r="C62" s="62"/>
      <c r="D62" s="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/>
      <c r="BI62"/>
      <c r="BJ62"/>
      <c r="BK62"/>
      <c r="BL62"/>
      <c r="BM62"/>
    </row>
    <row r="63" spans="1:65" ht="25.05" customHeight="1" x14ac:dyDescent="0.3">
      <c r="A63" s="62"/>
      <c r="B63" s="62"/>
      <c r="C63" s="62"/>
      <c r="D63" s="62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 s="7"/>
      <c r="BH63"/>
      <c r="BI63"/>
      <c r="BJ63"/>
      <c r="BK63"/>
      <c r="BL63"/>
      <c r="BM63"/>
    </row>
    <row r="64" spans="1:65" ht="14.4" x14ac:dyDescent="0.3">
      <c r="A64" s="62"/>
      <c r="B64" s="62"/>
      <c r="C64" s="62"/>
      <c r="D64" s="62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 s="7"/>
      <c r="BH64"/>
      <c r="BI64"/>
      <c r="BJ64"/>
      <c r="BK64"/>
      <c r="BL64"/>
      <c r="BM64"/>
    </row>
    <row r="65" spans="1:65" ht="14.4" x14ac:dyDescent="0.3">
      <c r="A65" s="62"/>
      <c r="B65" s="62"/>
      <c r="C65" s="62"/>
      <c r="D65" s="62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 s="7"/>
      <c r="BH65"/>
      <c r="BI65"/>
      <c r="BJ65"/>
      <c r="BK65"/>
      <c r="BL65"/>
      <c r="BM65"/>
    </row>
    <row r="66" spans="1:65" ht="14.4" x14ac:dyDescent="0.3">
      <c r="A66" s="62"/>
      <c r="B66" s="62"/>
      <c r="C66" s="62"/>
      <c r="D66" s="62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 s="7"/>
      <c r="BH66"/>
      <c r="BI66"/>
      <c r="BJ66"/>
      <c r="BK66"/>
      <c r="BL66"/>
      <c r="BM66"/>
    </row>
    <row r="67" spans="1:65" ht="14.4" x14ac:dyDescent="0.3">
      <c r="A67" s="62"/>
      <c r="B67" s="62"/>
      <c r="C67" s="62"/>
      <c r="D67" s="62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 s="7"/>
      <c r="BH67"/>
      <c r="BI67"/>
      <c r="BJ67"/>
      <c r="BK67"/>
      <c r="BL67"/>
      <c r="BM67"/>
    </row>
    <row r="68" spans="1:65" ht="14.4" x14ac:dyDescent="0.3">
      <c r="A68" s="62"/>
      <c r="B68" s="62"/>
      <c r="C68" s="62"/>
      <c r="D68" s="62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 s="7"/>
      <c r="BH68"/>
      <c r="BI68"/>
      <c r="BJ68"/>
      <c r="BK68"/>
      <c r="BL68"/>
      <c r="BM68"/>
    </row>
    <row r="69" spans="1:65" ht="14.4" x14ac:dyDescent="0.3">
      <c r="A69" s="62"/>
      <c r="B69" s="62"/>
      <c r="C69" s="62"/>
      <c r="D69" s="62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 s="7"/>
      <c r="BH69"/>
      <c r="BI69"/>
      <c r="BJ69"/>
      <c r="BK69"/>
      <c r="BL69"/>
      <c r="BM69"/>
    </row>
    <row r="70" spans="1:65" ht="14.4" x14ac:dyDescent="0.3">
      <c r="A70" s="62"/>
      <c r="B70" s="62"/>
      <c r="C70" s="62"/>
      <c r="D70" s="62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 s="7"/>
      <c r="BH70"/>
      <c r="BI70"/>
      <c r="BJ70"/>
      <c r="BK70"/>
      <c r="BL70"/>
      <c r="BM70"/>
    </row>
    <row r="71" spans="1:65" ht="14.4" x14ac:dyDescent="0.3">
      <c r="A71" s="62"/>
      <c r="B71" s="62"/>
      <c r="C71" s="62"/>
      <c r="D71" s="62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 s="7"/>
      <c r="BH71"/>
      <c r="BI71"/>
      <c r="BJ71"/>
      <c r="BK71"/>
      <c r="BL71"/>
      <c r="BM71"/>
    </row>
    <row r="72" spans="1:65" ht="14.4" x14ac:dyDescent="0.3">
      <c r="A72" s="62"/>
      <c r="B72" s="62"/>
      <c r="C72" s="62"/>
      <c r="D72" s="6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 s="7"/>
      <c r="BH72"/>
      <c r="BI72"/>
      <c r="BJ72"/>
      <c r="BK72"/>
      <c r="BL72"/>
      <c r="BM72"/>
    </row>
    <row r="73" spans="1:65" ht="14.4" x14ac:dyDescent="0.3">
      <c r="A73" s="62"/>
      <c r="B73" s="62"/>
      <c r="C73" s="62"/>
      <c r="D73" s="62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 s="7"/>
      <c r="BH73"/>
      <c r="BI73"/>
      <c r="BJ73"/>
      <c r="BK73"/>
      <c r="BL73"/>
      <c r="BM73"/>
    </row>
    <row r="74" spans="1:65" ht="14.4" x14ac:dyDescent="0.3">
      <c r="A74" s="62"/>
      <c r="B74" s="62"/>
      <c r="C74" s="62"/>
      <c r="D74" s="62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 s="7"/>
      <c r="BH74"/>
      <c r="BI74"/>
      <c r="BJ74"/>
      <c r="BK74"/>
      <c r="BL74"/>
      <c r="BM74"/>
    </row>
    <row r="75" spans="1:65" ht="14.4" x14ac:dyDescent="0.3"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 s="7"/>
      <c r="BH75"/>
      <c r="BI75"/>
      <c r="BJ75"/>
      <c r="BK75"/>
      <c r="BL75"/>
      <c r="BM75"/>
    </row>
    <row r="76" spans="1:65" ht="14.4" x14ac:dyDescent="0.3"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 s="7"/>
      <c r="BH76"/>
      <c r="BI76"/>
      <c r="BJ76"/>
      <c r="BK76"/>
      <c r="BL76"/>
      <c r="BM76"/>
    </row>
    <row r="77" spans="1:65" ht="14.4" customHeight="1" x14ac:dyDescent="0.3"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 s="7"/>
      <c r="BH77"/>
      <c r="BI77"/>
      <c r="BJ77"/>
      <c r="BK77"/>
      <c r="BL77"/>
      <c r="BM77"/>
    </row>
    <row r="78" spans="1:65" ht="14.4" customHeight="1" x14ac:dyDescent="0.3"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 s="7"/>
      <c r="BH78"/>
      <c r="BI78"/>
      <c r="BJ78"/>
      <c r="BK78"/>
      <c r="BL78"/>
      <c r="BM78"/>
    </row>
    <row r="79" spans="1:65" ht="14.4" x14ac:dyDescent="0.3"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 s="7"/>
      <c r="BH79"/>
      <c r="BI79"/>
      <c r="BJ79"/>
      <c r="BK79"/>
      <c r="BL79"/>
      <c r="BM79"/>
    </row>
    <row r="80" spans="1:65" ht="14.4" x14ac:dyDescent="0.3"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 s="7"/>
      <c r="BH80"/>
      <c r="BI80"/>
      <c r="BJ80"/>
      <c r="BK80"/>
      <c r="BL80"/>
      <c r="BM80"/>
    </row>
    <row r="81" spans="6:65" ht="14.4" x14ac:dyDescent="0.3"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 s="7"/>
      <c r="BH81"/>
      <c r="BI81"/>
      <c r="BJ81"/>
      <c r="BK81"/>
      <c r="BL81"/>
      <c r="BM81"/>
    </row>
    <row r="82" spans="6:65" ht="14.4" x14ac:dyDescent="0.3"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 s="7"/>
      <c r="BH82"/>
      <c r="BI82"/>
      <c r="BJ82"/>
      <c r="BK82"/>
      <c r="BL82"/>
      <c r="BM82"/>
    </row>
    <row r="83" spans="6:65" ht="14.4" x14ac:dyDescent="0.3">
      <c r="BG83" s="7"/>
      <c r="BH83"/>
      <c r="BI83"/>
      <c r="BJ83"/>
      <c r="BK83"/>
      <c r="BL83"/>
      <c r="BM83"/>
    </row>
    <row r="84" spans="6:65" ht="14.4" x14ac:dyDescent="0.3">
      <c r="BG84" s="7"/>
      <c r="BH84"/>
      <c r="BI84"/>
      <c r="BJ84"/>
      <c r="BK84"/>
      <c r="BL84"/>
      <c r="BM84"/>
    </row>
    <row r="85" spans="6:65" ht="14.4" x14ac:dyDescent="0.3">
      <c r="BG85" s="7"/>
      <c r="BH85"/>
      <c r="BI85"/>
      <c r="BJ85"/>
      <c r="BK85"/>
      <c r="BL85"/>
      <c r="BM85"/>
    </row>
    <row r="86" spans="6:65" ht="14.4" x14ac:dyDescent="0.3">
      <c r="BG86" s="7"/>
      <c r="BH86"/>
      <c r="BI86"/>
      <c r="BJ86"/>
      <c r="BK86"/>
      <c r="BL86"/>
      <c r="BM86"/>
    </row>
    <row r="87" spans="6:65" ht="14.4" x14ac:dyDescent="0.3">
      <c r="BG87" s="7"/>
      <c r="BH87"/>
      <c r="BI87"/>
      <c r="BJ87"/>
      <c r="BK87"/>
      <c r="BL87"/>
      <c r="BM87"/>
    </row>
    <row r="88" spans="6:65" ht="14.4" x14ac:dyDescent="0.3">
      <c r="BG88" s="7"/>
      <c r="BH88"/>
      <c r="BI88"/>
      <c r="BJ88"/>
      <c r="BK88"/>
      <c r="BL88"/>
      <c r="BM88"/>
    </row>
    <row r="89" spans="6:65" ht="14.4" x14ac:dyDescent="0.3">
      <c r="BG89" s="7"/>
      <c r="BH89"/>
      <c r="BI89"/>
      <c r="BJ89"/>
      <c r="BK89"/>
      <c r="BL89"/>
      <c r="BM89"/>
    </row>
    <row r="90" spans="6:65" ht="14.4" x14ac:dyDescent="0.3">
      <c r="BG90" s="7"/>
      <c r="BH90"/>
      <c r="BI90"/>
      <c r="BJ90"/>
      <c r="BK90"/>
      <c r="BL90"/>
      <c r="BM90"/>
    </row>
    <row r="91" spans="6:65" ht="14.4" x14ac:dyDescent="0.3">
      <c r="BG91" s="7"/>
      <c r="BH91"/>
      <c r="BI91"/>
      <c r="BJ91"/>
      <c r="BK91"/>
      <c r="BL91"/>
      <c r="BM91"/>
    </row>
    <row r="92" spans="6:65" ht="14.4" x14ac:dyDescent="0.3">
      <c r="BH92"/>
      <c r="BI92"/>
      <c r="BJ92"/>
      <c r="BK92"/>
      <c r="BL92"/>
      <c r="BM92"/>
    </row>
    <row r="93" spans="6:65" ht="14.4" x14ac:dyDescent="0.3">
      <c r="BH93"/>
      <c r="BI93"/>
      <c r="BJ93"/>
      <c r="BK93"/>
      <c r="BL93"/>
      <c r="BM93"/>
    </row>
    <row r="94" spans="6:65" ht="14.4" x14ac:dyDescent="0.3">
      <c r="BH94"/>
      <c r="BI94"/>
      <c r="BJ94"/>
      <c r="BK94"/>
      <c r="BL94"/>
      <c r="BM94"/>
    </row>
    <row r="95" spans="6:65" ht="14.4" x14ac:dyDescent="0.3">
      <c r="BH95"/>
      <c r="BI95"/>
      <c r="BJ95"/>
      <c r="BK95"/>
      <c r="BL95"/>
      <c r="BM95"/>
    </row>
    <row r="96" spans="6:65" ht="14.4" x14ac:dyDescent="0.3">
      <c r="BH96"/>
      <c r="BI96"/>
      <c r="BJ96"/>
      <c r="BK96"/>
      <c r="BL96"/>
      <c r="BM96"/>
    </row>
    <row r="97" spans="60:65" ht="14.4" x14ac:dyDescent="0.3">
      <c r="BH97"/>
      <c r="BI97"/>
      <c r="BJ97"/>
      <c r="BK97"/>
      <c r="BL97"/>
      <c r="BM97"/>
    </row>
    <row r="98" spans="60:65" ht="14.4" x14ac:dyDescent="0.3">
      <c r="BH98"/>
      <c r="BI98"/>
      <c r="BJ98"/>
      <c r="BK98"/>
      <c r="BL98"/>
      <c r="BM98"/>
    </row>
    <row r="99" spans="60:65" ht="14.4" x14ac:dyDescent="0.3">
      <c r="BH99"/>
      <c r="BI99"/>
      <c r="BJ99"/>
      <c r="BK99"/>
      <c r="BL99"/>
      <c r="BM99"/>
    </row>
    <row r="100" spans="60:65" ht="14.4" x14ac:dyDescent="0.3">
      <c r="BH100"/>
      <c r="BI100"/>
      <c r="BJ100"/>
      <c r="BK100"/>
      <c r="BL100"/>
      <c r="BM100"/>
    </row>
    <row r="101" spans="60:65" ht="14.4" x14ac:dyDescent="0.3">
      <c r="BH101"/>
      <c r="BI101"/>
      <c r="BJ101"/>
      <c r="BK101"/>
      <c r="BL101"/>
      <c r="BM101"/>
    </row>
    <row r="102" spans="60:65" ht="14.4" x14ac:dyDescent="0.3">
      <c r="BH102"/>
      <c r="BI102"/>
      <c r="BJ102"/>
      <c r="BK102"/>
      <c r="BL102"/>
      <c r="BM102"/>
    </row>
    <row r="103" spans="60:65" ht="14.4" x14ac:dyDescent="0.3">
      <c r="BH103"/>
      <c r="BI103"/>
      <c r="BJ103"/>
      <c r="BK103"/>
      <c r="BL103"/>
      <c r="BM103"/>
    </row>
    <row r="104" spans="60:65" ht="14.4" x14ac:dyDescent="0.3">
      <c r="BH104"/>
      <c r="BI104"/>
      <c r="BJ104"/>
      <c r="BK104"/>
      <c r="BL104"/>
      <c r="BM104"/>
    </row>
    <row r="105" spans="60:65" ht="14.4" x14ac:dyDescent="0.3">
      <c r="BH105"/>
      <c r="BI105"/>
      <c r="BJ105"/>
      <c r="BK105"/>
      <c r="BL105"/>
      <c r="BM105"/>
    </row>
    <row r="106" spans="60:65" ht="14.4" x14ac:dyDescent="0.3">
      <c r="BH106"/>
      <c r="BI106"/>
      <c r="BJ106"/>
      <c r="BK106"/>
      <c r="BL106"/>
      <c r="BM106"/>
    </row>
    <row r="107" spans="60:65" ht="14.4" x14ac:dyDescent="0.3">
      <c r="BH107"/>
      <c r="BI107"/>
      <c r="BJ107"/>
      <c r="BK107"/>
      <c r="BL107"/>
      <c r="BM107"/>
    </row>
    <row r="108" spans="60:65" ht="14.4" x14ac:dyDescent="0.3">
      <c r="BH108"/>
      <c r="BI108"/>
      <c r="BJ108"/>
      <c r="BK108"/>
      <c r="BL108"/>
      <c r="BM108"/>
    </row>
    <row r="109" spans="60:65" ht="14.4" x14ac:dyDescent="0.3">
      <c r="BH109"/>
      <c r="BI109"/>
      <c r="BJ109"/>
      <c r="BK109"/>
      <c r="BL109"/>
      <c r="BM109"/>
    </row>
    <row r="110" spans="60:65" ht="14.4" x14ac:dyDescent="0.3">
      <c r="BH110"/>
      <c r="BI110"/>
      <c r="BJ110"/>
      <c r="BK110"/>
      <c r="BL110"/>
      <c r="BM110"/>
    </row>
    <row r="111" spans="60:65" ht="14.4" x14ac:dyDescent="0.3">
      <c r="BH111"/>
      <c r="BI111"/>
      <c r="BJ111"/>
      <c r="BK111"/>
      <c r="BL111"/>
      <c r="BM111"/>
    </row>
    <row r="112" spans="60:65" ht="14.4" x14ac:dyDescent="0.3">
      <c r="BH112"/>
      <c r="BI112"/>
      <c r="BJ112"/>
      <c r="BK112"/>
      <c r="BL112"/>
      <c r="BM112"/>
    </row>
    <row r="113" spans="60:65" ht="14.4" x14ac:dyDescent="0.3">
      <c r="BH113"/>
      <c r="BI113"/>
      <c r="BJ113"/>
      <c r="BK113"/>
      <c r="BL113"/>
      <c r="BM113"/>
    </row>
    <row r="114" spans="60:65" ht="14.4" x14ac:dyDescent="0.3">
      <c r="BH114"/>
      <c r="BI114"/>
      <c r="BJ114"/>
      <c r="BK114"/>
      <c r="BL114"/>
      <c r="BM114"/>
    </row>
    <row r="115" spans="60:65" ht="14.4" x14ac:dyDescent="0.3">
      <c r="BH115"/>
      <c r="BI115"/>
      <c r="BJ115"/>
      <c r="BK115"/>
      <c r="BL115"/>
      <c r="BM115"/>
    </row>
    <row r="116" spans="60:65" ht="14.4" x14ac:dyDescent="0.3">
      <c r="BH116"/>
      <c r="BI116"/>
      <c r="BJ116"/>
      <c r="BK116"/>
      <c r="BL116"/>
      <c r="BM116"/>
    </row>
    <row r="117" spans="60:65" ht="14.4" x14ac:dyDescent="0.3">
      <c r="BH117"/>
      <c r="BI117"/>
      <c r="BJ117"/>
      <c r="BK117"/>
      <c r="BL117"/>
      <c r="BM117"/>
    </row>
    <row r="118" spans="60:65" ht="14.4" x14ac:dyDescent="0.3">
      <c r="BH118"/>
      <c r="BI118"/>
      <c r="BJ118"/>
      <c r="BK118"/>
      <c r="BL118"/>
      <c r="BM118"/>
    </row>
    <row r="119" spans="60:65" ht="14.4" x14ac:dyDescent="0.3">
      <c r="BH119"/>
      <c r="BI119"/>
      <c r="BJ119"/>
      <c r="BK119"/>
      <c r="BL119"/>
      <c r="BM119"/>
    </row>
    <row r="120" spans="60:65" ht="14.4" x14ac:dyDescent="0.3">
      <c r="BH120"/>
      <c r="BI120"/>
      <c r="BJ120"/>
      <c r="BK120"/>
      <c r="BL120"/>
      <c r="BM120"/>
    </row>
    <row r="121" spans="60:65" ht="14.4" x14ac:dyDescent="0.3">
      <c r="BH121"/>
      <c r="BI121"/>
      <c r="BJ121"/>
      <c r="BK121"/>
      <c r="BL121"/>
      <c r="BM121"/>
    </row>
    <row r="122" spans="60:65" ht="14.4" x14ac:dyDescent="0.3">
      <c r="BH122"/>
      <c r="BI122"/>
      <c r="BJ122"/>
      <c r="BK122"/>
      <c r="BL122"/>
      <c r="BM122"/>
    </row>
    <row r="123" spans="60:65" ht="14.4" x14ac:dyDescent="0.3">
      <c r="BH123"/>
      <c r="BI123"/>
      <c r="BJ123"/>
      <c r="BK123"/>
      <c r="BL123"/>
      <c r="BM123"/>
    </row>
    <row r="124" spans="60:65" ht="14.4" x14ac:dyDescent="0.3">
      <c r="BH124"/>
      <c r="BI124"/>
      <c r="BJ124"/>
      <c r="BK124"/>
      <c r="BL124"/>
      <c r="BM124"/>
    </row>
    <row r="125" spans="60:65" ht="14.4" x14ac:dyDescent="0.3">
      <c r="BH125"/>
      <c r="BI125"/>
      <c r="BJ125"/>
      <c r="BK125"/>
      <c r="BL125"/>
      <c r="BM125"/>
    </row>
    <row r="126" spans="60:65" ht="14.4" x14ac:dyDescent="0.3">
      <c r="BH126"/>
      <c r="BI126"/>
      <c r="BJ126"/>
      <c r="BK126"/>
      <c r="BL126"/>
      <c r="BM126"/>
    </row>
    <row r="127" spans="60:65" ht="14.4" x14ac:dyDescent="0.3">
      <c r="BH127"/>
      <c r="BI127"/>
      <c r="BJ127"/>
      <c r="BK127"/>
      <c r="BL127"/>
      <c r="BM127"/>
    </row>
    <row r="128" spans="60:65" ht="14.4" x14ac:dyDescent="0.3">
      <c r="BH128"/>
      <c r="BI128"/>
      <c r="BJ128"/>
      <c r="BK128"/>
      <c r="BL128"/>
      <c r="BM128"/>
    </row>
    <row r="129" spans="60:65" ht="14.4" x14ac:dyDescent="0.3">
      <c r="BH129"/>
      <c r="BI129"/>
      <c r="BJ129"/>
      <c r="BK129"/>
      <c r="BL129"/>
      <c r="BM129"/>
    </row>
    <row r="130" spans="60:65" ht="14.4" x14ac:dyDescent="0.3">
      <c r="BH130"/>
      <c r="BI130"/>
      <c r="BJ130"/>
      <c r="BK130"/>
      <c r="BL130"/>
      <c r="BM130"/>
    </row>
    <row r="131" spans="60:65" ht="14.4" x14ac:dyDescent="0.3">
      <c r="BH131"/>
      <c r="BI131"/>
      <c r="BJ131"/>
      <c r="BK131"/>
      <c r="BL131"/>
      <c r="BM131"/>
    </row>
  </sheetData>
  <mergeCells count="83">
    <mergeCell ref="E30:H30"/>
    <mergeCell ref="E32:H32"/>
    <mergeCell ref="F26:BE26"/>
    <mergeCell ref="AG2:AM2"/>
    <mergeCell ref="AP2:AV2"/>
    <mergeCell ref="AY2:BE2"/>
    <mergeCell ref="F12:L12"/>
    <mergeCell ref="O12:U12"/>
    <mergeCell ref="X12:AD12"/>
    <mergeCell ref="AG12:AM12"/>
    <mergeCell ref="AP12:AV12"/>
    <mergeCell ref="AY12:BE12"/>
    <mergeCell ref="X2:AD2"/>
    <mergeCell ref="F2:L2"/>
    <mergeCell ref="O2:U2"/>
    <mergeCell ref="I30:L30"/>
    <mergeCell ref="AY33:BE35"/>
    <mergeCell ref="AR31:AV31"/>
    <mergeCell ref="Z30:AV30"/>
    <mergeCell ref="AM32:AQ32"/>
    <mergeCell ref="AR32:AV32"/>
    <mergeCell ref="AZ32:BD32"/>
    <mergeCell ref="AZ31:BD31"/>
    <mergeCell ref="AZ30:BD30"/>
    <mergeCell ref="AR39:AV39"/>
    <mergeCell ref="AM33:AQ33"/>
    <mergeCell ref="AR33:AV33"/>
    <mergeCell ref="AM34:AQ34"/>
    <mergeCell ref="AR34:AV34"/>
    <mergeCell ref="AM35:AQ35"/>
    <mergeCell ref="AR35:AV35"/>
    <mergeCell ref="AR36:AV36"/>
    <mergeCell ref="AM37:AQ37"/>
    <mergeCell ref="AR37:AV37"/>
    <mergeCell ref="AM38:AQ38"/>
    <mergeCell ref="AR38:AV38"/>
    <mergeCell ref="Z39:AL39"/>
    <mergeCell ref="AM36:AQ36"/>
    <mergeCell ref="Z31:AL31"/>
    <mergeCell ref="Z32:AL32"/>
    <mergeCell ref="Z33:AL33"/>
    <mergeCell ref="Z34:AL34"/>
    <mergeCell ref="Z35:AL35"/>
    <mergeCell ref="Z36:AL36"/>
    <mergeCell ref="AM31:AQ31"/>
    <mergeCell ref="AM39:AQ39"/>
    <mergeCell ref="Z37:AL37"/>
    <mergeCell ref="Z38:AL38"/>
    <mergeCell ref="I31:L31"/>
    <mergeCell ref="I32:L32"/>
    <mergeCell ref="N30:Q30"/>
    <mergeCell ref="R30:U30"/>
    <mergeCell ref="N31:Q31"/>
    <mergeCell ref="R31:U31"/>
    <mergeCell ref="N32:Q32"/>
    <mergeCell ref="R32:U32"/>
    <mergeCell ref="E28:BE28"/>
    <mergeCell ref="F23:BE23"/>
    <mergeCell ref="F24:BE24"/>
    <mergeCell ref="F25:BE25"/>
    <mergeCell ref="F22:BE22"/>
    <mergeCell ref="E31:H31"/>
    <mergeCell ref="A35:B35"/>
    <mergeCell ref="A36:B36"/>
    <mergeCell ref="A37:B37"/>
    <mergeCell ref="A31:B31"/>
    <mergeCell ref="A32:B32"/>
    <mergeCell ref="A33:B33"/>
    <mergeCell ref="A34:B34"/>
    <mergeCell ref="D2:D30"/>
    <mergeCell ref="A13:B13"/>
    <mergeCell ref="A14:B14"/>
    <mergeCell ref="A9:B9"/>
    <mergeCell ref="A29:B29"/>
    <mergeCell ref="A28:B28"/>
    <mergeCell ref="A18:B18"/>
    <mergeCell ref="A19:B19"/>
    <mergeCell ref="A26:B26"/>
    <mergeCell ref="A15:C16"/>
    <mergeCell ref="A22:B22"/>
    <mergeCell ref="A23:B23"/>
    <mergeCell ref="A25:B25"/>
    <mergeCell ref="A1:B2"/>
  </mergeCells>
  <phoneticPr fontId="22" type="noConversion"/>
  <conditionalFormatting sqref="C19">
    <cfRule type="cellIs" dxfId="647" priority="367" operator="lessThan">
      <formula>0</formula>
    </cfRule>
  </conditionalFormatting>
  <conditionalFormatting sqref="C23">
    <cfRule type="cellIs" dxfId="646" priority="368" operator="lessThan">
      <formula>0</formula>
    </cfRule>
  </conditionalFormatting>
  <conditionalFormatting sqref="C26">
    <cfRule type="cellIs" dxfId="645" priority="366" operator="lessThan">
      <formula>0</formula>
    </cfRule>
  </conditionalFormatting>
  <conditionalFormatting sqref="F4:F5">
    <cfRule type="cellIs" dxfId="644" priority="98" operator="equal">
      <formula>"M"</formula>
    </cfRule>
    <cfRule type="cellIs" dxfId="643" priority="97" operator="equal">
      <formula>"P"</formula>
    </cfRule>
    <cfRule type="cellIs" dxfId="642" priority="96" operator="equal">
      <formula>"L"</formula>
    </cfRule>
    <cfRule type="cellIs" dxfId="641" priority="102" operator="equal">
      <formula>"v"</formula>
    </cfRule>
    <cfRule type="cellIs" dxfId="640" priority="101" operator="equal">
      <formula>"d"</formula>
    </cfRule>
    <cfRule type="cellIs" dxfId="639" priority="100" operator="equal">
      <formula>"T"</formula>
    </cfRule>
    <cfRule type="cellIs" dxfId="638" priority="99" operator="equal">
      <formula>"R"</formula>
    </cfRule>
  </conditionalFormatting>
  <conditionalFormatting sqref="F8:F9 F9:J9">
    <cfRule type="cellIs" dxfId="637" priority="4192" operator="equal">
      <formula>"P"</formula>
    </cfRule>
    <cfRule type="cellIs" dxfId="636" priority="4195" operator="equal">
      <formula>"T"</formula>
    </cfRule>
    <cfRule type="cellIs" dxfId="635" priority="4193" operator="equal">
      <formula>"M"</formula>
    </cfRule>
    <cfRule type="cellIs" dxfId="634" priority="4197" operator="equal">
      <formula>"v"</formula>
    </cfRule>
    <cfRule type="cellIs" dxfId="633" priority="4196" operator="equal">
      <formula>"d"</formula>
    </cfRule>
    <cfRule type="cellIs" dxfId="632" priority="4194" operator="equal">
      <formula>"R"</formula>
    </cfRule>
    <cfRule type="cellIs" dxfId="631" priority="4191" operator="equal">
      <formula>"L"</formula>
    </cfRule>
  </conditionalFormatting>
  <conditionalFormatting sqref="F14">
    <cfRule type="cellIs" dxfId="630" priority="2939" operator="equal">
      <formula>"v"</formula>
    </cfRule>
    <cfRule type="cellIs" dxfId="629" priority="2933" operator="equal">
      <formula>"L"</formula>
    </cfRule>
    <cfRule type="cellIs" dxfId="628" priority="2934" operator="equal">
      <formula>"P"</formula>
    </cfRule>
    <cfRule type="cellIs" dxfId="627" priority="2935" operator="equal">
      <formula>"M"</formula>
    </cfRule>
    <cfRule type="cellIs" dxfId="626" priority="2936" operator="equal">
      <formula>"R"</formula>
    </cfRule>
    <cfRule type="cellIs" dxfId="625" priority="2937" operator="equal">
      <formula>"T"</formula>
    </cfRule>
    <cfRule type="cellIs" dxfId="624" priority="2938" operator="equal">
      <formula>"d"</formula>
    </cfRule>
  </conditionalFormatting>
  <conditionalFormatting sqref="F4:H4">
    <cfRule type="cellIs" dxfId="623" priority="4022" operator="equal">
      <formula>"d"</formula>
    </cfRule>
    <cfRule type="cellIs" dxfId="622" priority="4021" operator="equal">
      <formula>"T"</formula>
    </cfRule>
    <cfRule type="cellIs" dxfId="621" priority="4018" operator="equal">
      <formula>"P"</formula>
    </cfRule>
    <cfRule type="cellIs" dxfId="620" priority="4017" operator="equal">
      <formula>"L"</formula>
    </cfRule>
    <cfRule type="cellIs" dxfId="619" priority="4020" operator="equal">
      <formula>"R"</formula>
    </cfRule>
    <cfRule type="cellIs" dxfId="618" priority="4023" operator="equal">
      <formula>"v"</formula>
    </cfRule>
    <cfRule type="cellIs" dxfId="617" priority="4019" operator="equal">
      <formula>"M"</formula>
    </cfRule>
  </conditionalFormatting>
  <conditionalFormatting sqref="F6:J7 H5:J5 F5">
    <cfRule type="cellIs" dxfId="165" priority="111" operator="equal">
      <formula>"X"</formula>
    </cfRule>
    <cfRule type="cellIs" dxfId="164" priority="110" operator="equal">
      <formula>"B"</formula>
    </cfRule>
    <cfRule type="cellIs" dxfId="163" priority="113" operator="equal">
      <formula>"A"</formula>
    </cfRule>
    <cfRule type="cellIs" dxfId="162" priority="112" operator="equal">
      <formula>"E"</formula>
    </cfRule>
  </conditionalFormatting>
  <conditionalFormatting sqref="F6:J7 F5">
    <cfRule type="cellIs" dxfId="161" priority="4161" operator="equal">
      <formula>"d"</formula>
    </cfRule>
    <cfRule type="cellIs" dxfId="160" priority="4159" operator="equal">
      <formula>"R"</formula>
    </cfRule>
    <cfRule type="cellIs" dxfId="159" priority="4160" operator="equal">
      <formula>"T"</formula>
    </cfRule>
    <cfRule type="cellIs" dxfId="158" priority="4158" operator="equal">
      <formula>"M"</formula>
    </cfRule>
    <cfRule type="cellIs" dxfId="157" priority="4156" operator="equal">
      <formula>"L"</formula>
    </cfRule>
    <cfRule type="cellIs" dxfId="156" priority="4162" operator="equal">
      <formula>"v"</formula>
    </cfRule>
    <cfRule type="cellIs" dxfId="155" priority="4157" operator="equal">
      <formula>"P"</formula>
    </cfRule>
  </conditionalFormatting>
  <conditionalFormatting sqref="F4:L4">
    <cfRule type="cellIs" dxfId="616" priority="154" operator="equal">
      <formula>"X"</formula>
    </cfRule>
    <cfRule type="cellIs" dxfId="615" priority="155" operator="equal">
      <formula>"E"</formula>
    </cfRule>
    <cfRule type="cellIs" dxfId="614" priority="156" operator="equal">
      <formula>"A"</formula>
    </cfRule>
    <cfRule type="cellIs" dxfId="613" priority="153" operator="equal">
      <formula>"B"</formula>
    </cfRule>
  </conditionalFormatting>
  <conditionalFormatting sqref="F14:L19">
    <cfRule type="cellIs" dxfId="612" priority="879" operator="equal">
      <formula>"R"</formula>
    </cfRule>
    <cfRule type="cellIs" dxfId="611" priority="878" operator="equal">
      <formula>"M"</formula>
    </cfRule>
    <cfRule type="cellIs" dxfId="610" priority="877" operator="equal">
      <formula>"P"</formula>
    </cfRule>
    <cfRule type="cellIs" dxfId="609" priority="876" operator="equal">
      <formula>"L"</formula>
    </cfRule>
    <cfRule type="cellIs" dxfId="608" priority="880" operator="equal">
      <formula>"T"</formula>
    </cfRule>
    <cfRule type="cellIs" dxfId="607" priority="892" operator="equal">
      <formula>"E"</formula>
    </cfRule>
    <cfRule type="cellIs" dxfId="606" priority="893" operator="equal">
      <formula>"A"</formula>
    </cfRule>
    <cfRule type="cellIs" dxfId="605" priority="883" operator="equal">
      <formula>"B"</formula>
    </cfRule>
    <cfRule type="cellIs" dxfId="604" priority="891" operator="equal">
      <formula>"X"</formula>
    </cfRule>
    <cfRule type="cellIs" dxfId="603" priority="881" operator="equal">
      <formula>"d"</formula>
    </cfRule>
    <cfRule type="cellIs" dxfId="602" priority="882" operator="equal">
      <formula>"v"</formula>
    </cfRule>
  </conditionalFormatting>
  <conditionalFormatting sqref="H5:J5">
    <cfRule type="cellIs" dxfId="601" priority="4646" operator="equal">
      <formula>"L"</formula>
    </cfRule>
    <cfRule type="cellIs" dxfId="600" priority="4647" operator="equal">
      <formula>"P"</formula>
    </cfRule>
    <cfRule type="cellIs" dxfId="599" priority="4648" operator="equal">
      <formula>"M"</formula>
    </cfRule>
    <cfRule type="cellIs" dxfId="598" priority="4649" operator="equal">
      <formula>"R"</formula>
    </cfRule>
    <cfRule type="cellIs" dxfId="597" priority="4650" operator="equal">
      <formula>"T"</formula>
    </cfRule>
    <cfRule type="cellIs" dxfId="596" priority="4651" operator="equal">
      <formula>"d"</formula>
    </cfRule>
    <cfRule type="cellIs" dxfId="595" priority="4652" operator="equal">
      <formula>"v"</formula>
    </cfRule>
  </conditionalFormatting>
  <conditionalFormatting sqref="G8:J8 F8:F9 F9:J9">
    <cfRule type="cellIs" dxfId="594" priority="4214" operator="equal">
      <formula>"E"</formula>
    </cfRule>
    <cfRule type="cellIs" dxfId="593" priority="4215" operator="equal">
      <formula>"A"</formula>
    </cfRule>
    <cfRule type="cellIs" dxfId="592" priority="4205" operator="equal">
      <formula>"B"</formula>
    </cfRule>
    <cfRule type="cellIs" dxfId="591" priority="4213" operator="equal">
      <formula>"X"</formula>
    </cfRule>
  </conditionalFormatting>
  <conditionalFormatting sqref="G8:J8">
    <cfRule type="cellIs" dxfId="590" priority="3973" operator="equal">
      <formula>"d"</formula>
    </cfRule>
    <cfRule type="cellIs" dxfId="589" priority="3972" operator="equal">
      <formula>"T"</formula>
    </cfRule>
    <cfRule type="cellIs" dxfId="588" priority="3970" operator="equal">
      <formula>"M"</formula>
    </cfRule>
    <cfRule type="cellIs" dxfId="587" priority="3969" operator="equal">
      <formula>"P"</formula>
    </cfRule>
    <cfRule type="cellIs" dxfId="586" priority="3968" operator="equal">
      <formula>"L"</formula>
    </cfRule>
    <cfRule type="cellIs" dxfId="585" priority="3971" operator="equal">
      <formula>"R"</formula>
    </cfRule>
    <cfRule type="cellIs" dxfId="584" priority="3974" operator="equal">
      <formula>"v"</formula>
    </cfRule>
  </conditionalFormatting>
  <conditionalFormatting sqref="G14:J15">
    <cfRule type="cellIs" dxfId="583" priority="2732" operator="equal">
      <formula>"L"</formula>
    </cfRule>
    <cfRule type="cellIs" dxfId="582" priority="2735" operator="equal">
      <formula>"R"</formula>
    </cfRule>
    <cfRule type="cellIs" dxfId="581" priority="2734" operator="equal">
      <formula>"M"</formula>
    </cfRule>
    <cfRule type="cellIs" dxfId="580" priority="2736" operator="equal">
      <formula>"T"</formula>
    </cfRule>
    <cfRule type="cellIs" dxfId="579" priority="2733" operator="equal">
      <formula>"P"</formula>
    </cfRule>
    <cfRule type="cellIs" dxfId="578" priority="2737" operator="equal">
      <formula>"d"</formula>
    </cfRule>
    <cfRule type="cellIs" dxfId="577" priority="2738" operator="equal">
      <formula>"v"</formula>
    </cfRule>
  </conditionalFormatting>
  <conditionalFormatting sqref="H4:J5">
    <cfRule type="cellIs" dxfId="576" priority="140" operator="equal">
      <formula>"P"</formula>
    </cfRule>
    <cfRule type="cellIs" dxfId="575" priority="142" operator="equal">
      <formula>"R"</formula>
    </cfRule>
    <cfRule type="cellIs" dxfId="574" priority="143" operator="equal">
      <formula>"T"</formula>
    </cfRule>
    <cfRule type="cellIs" dxfId="573" priority="141" operator="equal">
      <formula>"M"</formula>
    </cfRule>
    <cfRule type="cellIs" dxfId="572" priority="145" operator="equal">
      <formula>"v"</formula>
    </cfRule>
    <cfRule type="cellIs" dxfId="571" priority="144" operator="equal">
      <formula>"d"</formula>
    </cfRule>
    <cfRule type="cellIs" dxfId="570" priority="139" operator="equal">
      <formula>"L"</formula>
    </cfRule>
  </conditionalFormatting>
  <conditionalFormatting sqref="H14:J14">
    <cfRule type="cellIs" dxfId="569" priority="2955" operator="equal">
      <formula>"P"</formula>
    </cfRule>
    <cfRule type="cellIs" dxfId="568" priority="2957" operator="equal">
      <formula>"R"</formula>
    </cfRule>
    <cfRule type="cellIs" dxfId="567" priority="2958" operator="equal">
      <formula>"T"</formula>
    </cfRule>
    <cfRule type="cellIs" dxfId="566" priority="2956" operator="equal">
      <formula>"M"</formula>
    </cfRule>
    <cfRule type="cellIs" dxfId="565" priority="2954" operator="equal">
      <formula>"L"</formula>
    </cfRule>
    <cfRule type="cellIs" dxfId="564" priority="2959" operator="equal">
      <formula>"d"</formula>
    </cfRule>
    <cfRule type="cellIs" dxfId="563" priority="2960" operator="equal">
      <formula>"v"</formula>
    </cfRule>
  </conditionalFormatting>
  <conditionalFormatting sqref="I4">
    <cfRule type="cellIs" dxfId="562" priority="4037" operator="equal">
      <formula>"v"</formula>
    </cfRule>
    <cfRule type="cellIs" dxfId="561" priority="4036" operator="equal">
      <formula>"d"</formula>
    </cfRule>
    <cfRule type="cellIs" dxfId="560" priority="4032" operator="equal">
      <formula>"P"</formula>
    </cfRule>
    <cfRule type="cellIs" dxfId="559" priority="4031" operator="equal">
      <formula>"L"</formula>
    </cfRule>
    <cfRule type="cellIs" dxfId="558" priority="4034" operator="equal">
      <formula>"R"</formula>
    </cfRule>
    <cfRule type="cellIs" dxfId="557" priority="4035" operator="equal">
      <formula>"T"</formula>
    </cfRule>
    <cfRule type="cellIs" dxfId="556" priority="4033" operator="equal">
      <formula>"M"</formula>
    </cfRule>
  </conditionalFormatting>
  <conditionalFormatting sqref="I18">
    <cfRule type="cellIs" dxfId="555" priority="2812" operator="equal">
      <formula>"v"</formula>
    </cfRule>
    <cfRule type="cellIs" dxfId="554" priority="2811" operator="equal">
      <formula>"d"</formula>
    </cfRule>
    <cfRule type="cellIs" dxfId="553" priority="2810" operator="equal">
      <formula>"T"</formula>
    </cfRule>
    <cfRule type="cellIs" dxfId="552" priority="2808" operator="equal">
      <formula>"M"</formula>
    </cfRule>
    <cfRule type="cellIs" dxfId="551" priority="2807" operator="equal">
      <formula>"P"</formula>
    </cfRule>
    <cfRule type="cellIs" dxfId="550" priority="2806" operator="equal">
      <formula>"L"</formula>
    </cfRule>
    <cfRule type="cellIs" dxfId="549" priority="2809" operator="equal">
      <formula>"R"</formula>
    </cfRule>
  </conditionalFormatting>
  <conditionalFormatting sqref="K4:L9">
    <cfRule type="cellIs" dxfId="548" priority="319" operator="equal">
      <formula>"L"</formula>
    </cfRule>
    <cfRule type="cellIs" dxfId="547" priority="322" operator="equal">
      <formula>"R"</formula>
    </cfRule>
    <cfRule type="cellIs" dxfId="546" priority="325" operator="equal">
      <formula>"v"</formula>
    </cfRule>
    <cfRule type="cellIs" dxfId="545" priority="320" operator="equal">
      <formula>"P"</formula>
    </cfRule>
    <cfRule type="cellIs" dxfId="544" priority="321" operator="equal">
      <formula>"M"</formula>
    </cfRule>
    <cfRule type="cellIs" dxfId="543" priority="323" operator="equal">
      <formula>"T"</formula>
    </cfRule>
    <cfRule type="cellIs" dxfId="542" priority="324" operator="equal">
      <formula>"d"</formula>
    </cfRule>
  </conditionalFormatting>
  <conditionalFormatting sqref="K5:L9">
    <cfRule type="cellIs" dxfId="541" priority="1429" operator="equal">
      <formula>"E"</formula>
    </cfRule>
    <cfRule type="cellIs" dxfId="540" priority="1430" operator="equal">
      <formula>"A"</formula>
    </cfRule>
    <cfRule type="cellIs" dxfId="539" priority="1427" operator="equal">
      <formula>"B"</formula>
    </cfRule>
    <cfRule type="cellIs" dxfId="538" priority="1428" operator="equal">
      <formula>"X"</formula>
    </cfRule>
  </conditionalFormatting>
  <conditionalFormatting sqref="L9">
    <cfRule type="cellIs" dxfId="537" priority="369" operator="lessThan">
      <formula>0</formula>
    </cfRule>
  </conditionalFormatting>
  <conditionalFormatting sqref="O8:R8">
    <cfRule type="cellIs" dxfId="536" priority="301" operator="equal">
      <formula>"B"</formula>
    </cfRule>
    <cfRule type="cellIs" dxfId="535" priority="304" operator="equal">
      <formula>"A"</formula>
    </cfRule>
    <cfRule type="cellIs" dxfId="534" priority="287" operator="equal">
      <formula>"L"</formula>
    </cfRule>
    <cfRule type="cellIs" dxfId="533" priority="288" operator="equal">
      <formula>"P"</formula>
    </cfRule>
    <cfRule type="cellIs" dxfId="532" priority="290" operator="equal">
      <formula>"R"</formula>
    </cfRule>
    <cfRule type="cellIs" dxfId="531" priority="291" operator="equal">
      <formula>"T"</formula>
    </cfRule>
    <cfRule type="cellIs" dxfId="530" priority="292" operator="equal">
      <formula>"d"</formula>
    </cfRule>
    <cfRule type="cellIs" dxfId="529" priority="293" operator="equal">
      <formula>"v"</formula>
    </cfRule>
    <cfRule type="cellIs" dxfId="528" priority="303" operator="equal">
      <formula>"E"</formula>
    </cfRule>
    <cfRule type="cellIs" dxfId="527" priority="302" operator="equal">
      <formula>"X"</formula>
    </cfRule>
    <cfRule type="cellIs" dxfId="526" priority="289" operator="equal">
      <formula>"M"</formula>
    </cfRule>
  </conditionalFormatting>
  <conditionalFormatting sqref="O4:U9">
    <cfRule type="cellIs" dxfId="525" priority="313" operator="equal">
      <formula>"P"</formula>
    </cfRule>
    <cfRule type="cellIs" dxfId="524" priority="314" operator="equal">
      <formula>"M"</formula>
    </cfRule>
    <cfRule type="cellIs" dxfId="523" priority="315" operator="equal">
      <formula>"R"</formula>
    </cfRule>
    <cfRule type="cellIs" dxfId="522" priority="316" operator="equal">
      <formula>"T"</formula>
    </cfRule>
    <cfRule type="cellIs" dxfId="521" priority="317" operator="equal">
      <formula>"d"</formula>
    </cfRule>
    <cfRule type="cellIs" dxfId="520" priority="318" operator="equal">
      <formula>"v"</formula>
    </cfRule>
    <cfRule type="cellIs" dxfId="519" priority="312" operator="equal">
      <formula>"L"</formula>
    </cfRule>
    <cfRule type="cellIs" dxfId="518" priority="3786" operator="equal">
      <formula>"A"</formula>
    </cfRule>
    <cfRule type="cellIs" dxfId="517" priority="3785" operator="equal">
      <formula>"E"</formula>
    </cfRule>
    <cfRule type="cellIs" dxfId="516" priority="3784" operator="equal">
      <formula>"X"</formula>
    </cfRule>
    <cfRule type="cellIs" dxfId="515" priority="3776" operator="equal">
      <formula>"B"</formula>
    </cfRule>
  </conditionalFormatting>
  <conditionalFormatting sqref="O14:U19">
    <cfRule type="cellIs" dxfId="514" priority="792" operator="equal">
      <formula>"A"</formula>
    </cfRule>
    <cfRule type="cellIs" dxfId="513" priority="778" operator="equal">
      <formula>"R"</formula>
    </cfRule>
    <cfRule type="cellIs" dxfId="512" priority="777" operator="equal">
      <formula>"M"</formula>
    </cfRule>
    <cfRule type="cellIs" dxfId="511" priority="776" operator="equal">
      <formula>"P"</formula>
    </cfRule>
    <cfRule type="cellIs" dxfId="510" priority="782" operator="equal">
      <formula>"B"</formula>
    </cfRule>
    <cfRule type="cellIs" dxfId="509" priority="791" operator="equal">
      <formula>"E"</formula>
    </cfRule>
    <cfRule type="cellIs" dxfId="508" priority="780" operator="equal">
      <formula>"d"</formula>
    </cfRule>
    <cfRule type="cellIs" dxfId="507" priority="781" operator="equal">
      <formula>"v"</formula>
    </cfRule>
    <cfRule type="cellIs" dxfId="506" priority="775" operator="equal">
      <formula>"L"</formula>
    </cfRule>
    <cfRule type="cellIs" dxfId="505" priority="790" operator="equal">
      <formula>"X"</formula>
    </cfRule>
    <cfRule type="cellIs" dxfId="504" priority="779" operator="equal">
      <formula>"T"</formula>
    </cfRule>
  </conditionalFormatting>
  <conditionalFormatting sqref="R6:S8">
    <cfRule type="cellIs" dxfId="503" priority="3849" operator="equal">
      <formula>"P"</formula>
    </cfRule>
    <cfRule type="cellIs" dxfId="502" priority="3850" operator="equal">
      <formula>"M"</formula>
    </cfRule>
    <cfRule type="cellIs" dxfId="501" priority="3851" operator="equal">
      <formula>"R"</formula>
    </cfRule>
    <cfRule type="cellIs" dxfId="500" priority="3852" operator="equal">
      <formula>"T"</formula>
    </cfRule>
    <cfRule type="cellIs" dxfId="499" priority="3848" operator="equal">
      <formula>"L"</formula>
    </cfRule>
    <cfRule type="cellIs" dxfId="498" priority="3854" operator="equal">
      <formula>"v"</formula>
    </cfRule>
    <cfRule type="cellIs" dxfId="497" priority="3853" operator="equal">
      <formula>"d"</formula>
    </cfRule>
  </conditionalFormatting>
  <conditionalFormatting sqref="X9:Y9">
    <cfRule type="cellIs" dxfId="496" priority="4557" operator="equal">
      <formula>"v"</formula>
    </cfRule>
    <cfRule type="cellIs" dxfId="495" priority="4556" operator="equal">
      <formula>"d"</formula>
    </cfRule>
    <cfRule type="cellIs" dxfId="494" priority="4555" operator="equal">
      <formula>"T"</formula>
    </cfRule>
    <cfRule type="cellIs" dxfId="493" priority="4553" operator="equal">
      <formula>"M"</formula>
    </cfRule>
    <cfRule type="cellIs" dxfId="492" priority="4554" operator="equal">
      <formula>"R"</formula>
    </cfRule>
    <cfRule type="cellIs" dxfId="491" priority="4552" operator="equal">
      <formula>"P"</formula>
    </cfRule>
    <cfRule type="cellIs" dxfId="490" priority="4551" operator="equal">
      <formula>"L"</formula>
    </cfRule>
  </conditionalFormatting>
  <conditionalFormatting sqref="X19:Y19">
    <cfRule type="cellIs" dxfId="489" priority="240" operator="equal">
      <formula>"L"</formula>
    </cfRule>
    <cfRule type="cellIs" dxfId="488" priority="264" operator="equal">
      <formula>"A"</formula>
    </cfRule>
    <cfRule type="cellIs" dxfId="487" priority="263" operator="equal">
      <formula>"E"</formula>
    </cfRule>
    <cfRule type="cellIs" dxfId="486" priority="243" operator="equal">
      <formula>"R"</formula>
    </cfRule>
    <cfRule type="cellIs" dxfId="485" priority="254" operator="equal">
      <formula>"B"</formula>
    </cfRule>
    <cfRule type="cellIs" dxfId="484" priority="262" operator="equal">
      <formula>"X"</formula>
    </cfRule>
    <cfRule type="cellIs" dxfId="483" priority="246" operator="equal">
      <formula>"v"</formula>
    </cfRule>
    <cfRule type="cellIs" dxfId="482" priority="245" operator="equal">
      <formula>"d"</formula>
    </cfRule>
    <cfRule type="cellIs" dxfId="481" priority="244" operator="equal">
      <formula>"T"</formula>
    </cfRule>
    <cfRule type="cellIs" dxfId="480" priority="242" operator="equal">
      <formula>"M"</formula>
    </cfRule>
    <cfRule type="cellIs" dxfId="479" priority="241" operator="equal">
      <formula>"P"</formula>
    </cfRule>
  </conditionalFormatting>
  <conditionalFormatting sqref="X4:AB6">
    <cfRule type="cellIs" dxfId="478" priority="285" operator="equal">
      <formula>"E"</formula>
    </cfRule>
    <cfRule type="cellIs" dxfId="477" priority="286" operator="equal">
      <formula>"A"</formula>
    </cfRule>
    <cfRule type="cellIs" dxfId="476" priority="277" operator="equal">
      <formula>"L"</formula>
    </cfRule>
    <cfRule type="cellIs" dxfId="475" priority="276" operator="equal">
      <formula>"B"</formula>
    </cfRule>
    <cfRule type="cellIs" dxfId="474" priority="278" operator="equal">
      <formula>"P"</formula>
    </cfRule>
    <cfRule type="cellIs" dxfId="473" priority="279" operator="equal">
      <formula>"M"</formula>
    </cfRule>
    <cfRule type="cellIs" dxfId="472" priority="280" operator="equal">
      <formula>"R"</formula>
    </cfRule>
    <cfRule type="cellIs" dxfId="471" priority="281" operator="equal">
      <formula>"T"</formula>
    </cfRule>
    <cfRule type="cellIs" dxfId="470" priority="282" operator="equal">
      <formula>"d"</formula>
    </cfRule>
    <cfRule type="cellIs" dxfId="469" priority="283" operator="equal">
      <formula>"v"</formula>
    </cfRule>
    <cfRule type="cellIs" dxfId="468" priority="284" operator="equal">
      <formula>"X"</formula>
    </cfRule>
  </conditionalFormatting>
  <conditionalFormatting sqref="X8:AB9">
    <cfRule type="cellIs" dxfId="467" priority="4103" operator="equal">
      <formula>"X"</formula>
    </cfRule>
    <cfRule type="cellIs" dxfId="466" priority="4095" operator="equal">
      <formula>"B"</formula>
    </cfRule>
    <cfRule type="cellIs" dxfId="465" priority="4104" operator="equal">
      <formula>"E"</formula>
    </cfRule>
    <cfRule type="cellIs" dxfId="464" priority="4105" operator="equal">
      <formula>"A"</formula>
    </cfRule>
    <cfRule type="cellIs" dxfId="463" priority="4094" operator="equal">
      <formula>"v"</formula>
    </cfRule>
    <cfRule type="cellIs" dxfId="462" priority="4091" operator="equal">
      <formula>"R"</formula>
    </cfRule>
    <cfRule type="cellIs" dxfId="461" priority="4090" operator="equal">
      <formula>"M"</formula>
    </cfRule>
    <cfRule type="cellIs" dxfId="460" priority="4089" operator="equal">
      <formula>"P"</formula>
    </cfRule>
    <cfRule type="cellIs" dxfId="459" priority="4093" operator="equal">
      <formula>"d"</formula>
    </cfRule>
    <cfRule type="cellIs" dxfId="458" priority="4088" operator="equal">
      <formula>"L"</formula>
    </cfRule>
    <cfRule type="cellIs" dxfId="457" priority="4092" operator="equal">
      <formula>"T"</formula>
    </cfRule>
  </conditionalFormatting>
  <conditionalFormatting sqref="X14:AB14">
    <cfRule type="cellIs" dxfId="456" priority="4049" operator="equal">
      <formula>"L"</formula>
    </cfRule>
    <cfRule type="cellIs" dxfId="455" priority="4055" operator="equal">
      <formula>"v"</formula>
    </cfRule>
    <cfRule type="cellIs" dxfId="454" priority="4054" operator="equal">
      <formula>"d"</formula>
    </cfRule>
    <cfRule type="cellIs" dxfId="453" priority="4053" operator="equal">
      <formula>"T"</formula>
    </cfRule>
    <cfRule type="cellIs" dxfId="452" priority="4052" operator="equal">
      <formula>"R"</formula>
    </cfRule>
    <cfRule type="cellIs" dxfId="451" priority="4051" operator="equal">
      <formula>"M"</formula>
    </cfRule>
    <cfRule type="cellIs" dxfId="450" priority="4050" operator="equal">
      <formula>"P"</formula>
    </cfRule>
  </conditionalFormatting>
  <conditionalFormatting sqref="X14:AD19">
    <cfRule type="cellIs" dxfId="449" priority="238" operator="equal">
      <formula>"E"</formula>
    </cfRule>
    <cfRule type="cellIs" dxfId="448" priority="235" operator="equal">
      <formula>"d"</formula>
    </cfRule>
    <cfRule type="cellIs" dxfId="447" priority="236" operator="equal">
      <formula>"v"</formula>
    </cfRule>
    <cfRule type="cellIs" dxfId="446" priority="237" operator="equal">
      <formula>"X"</formula>
    </cfRule>
    <cfRule type="cellIs" dxfId="445" priority="233" operator="equal">
      <formula>"R"</formula>
    </cfRule>
    <cfRule type="cellIs" dxfId="444" priority="239" operator="equal">
      <formula>"A"</formula>
    </cfRule>
    <cfRule type="cellIs" dxfId="443" priority="232" operator="equal">
      <formula>"M"</formula>
    </cfRule>
    <cfRule type="cellIs" dxfId="442" priority="231" operator="equal">
      <formula>"P"</formula>
    </cfRule>
    <cfRule type="cellIs" dxfId="441" priority="230" operator="equal">
      <formula>"L"</formula>
    </cfRule>
    <cfRule type="cellIs" dxfId="440" priority="234" operator="equal">
      <formula>"T"</formula>
    </cfRule>
    <cfRule type="cellIs" dxfId="439" priority="229" operator="equal">
      <formula>"B"</formula>
    </cfRule>
  </conditionalFormatting>
  <conditionalFormatting sqref="Y7:AB7">
    <cfRule type="cellIs" dxfId="438" priority="4691" operator="equal">
      <formula>"E"</formula>
    </cfRule>
    <cfRule type="cellIs" dxfId="437" priority="4692" operator="equal">
      <formula>"A"</formula>
    </cfRule>
    <cfRule type="cellIs" dxfId="436" priority="4682" operator="equal">
      <formula>"B"</formula>
    </cfRule>
    <cfRule type="cellIs" dxfId="435" priority="4683" operator="equal">
      <formula>"L"</formula>
    </cfRule>
    <cfRule type="cellIs" dxfId="434" priority="4684" operator="equal">
      <formula>"P"</formula>
    </cfRule>
    <cfRule type="cellIs" dxfId="433" priority="4685" operator="equal">
      <formula>"M"</formula>
    </cfRule>
    <cfRule type="cellIs" dxfId="432" priority="4686" operator="equal">
      <formula>"R"</formula>
    </cfRule>
    <cfRule type="cellIs" dxfId="431" priority="4687" operator="equal">
      <formula>"T"</formula>
    </cfRule>
    <cfRule type="cellIs" dxfId="430" priority="4688" operator="equal">
      <formula>"d"</formula>
    </cfRule>
    <cfRule type="cellIs" dxfId="429" priority="4689" operator="equal">
      <formula>"v"</formula>
    </cfRule>
    <cfRule type="cellIs" dxfId="428" priority="4690" operator="equal">
      <formula>"X"</formula>
    </cfRule>
  </conditionalFormatting>
  <conditionalFormatting sqref="AC4:AD9">
    <cfRule type="cellIs" dxfId="427" priority="1286" operator="equal">
      <formula>"v"</formula>
    </cfRule>
    <cfRule type="cellIs" dxfId="426" priority="1281" operator="equal">
      <formula>"P"</formula>
    </cfRule>
    <cfRule type="cellIs" dxfId="425" priority="1297" operator="equal">
      <formula>"A"</formula>
    </cfRule>
    <cfRule type="cellIs" dxfId="424" priority="1296" operator="equal">
      <formula>"E"</formula>
    </cfRule>
    <cfRule type="cellIs" dxfId="423" priority="1295" operator="equal">
      <formula>"X"</formula>
    </cfRule>
    <cfRule type="cellIs" dxfId="422" priority="1287" operator="equal">
      <formula>"B"</formula>
    </cfRule>
    <cfRule type="cellIs" dxfId="421" priority="1280" operator="equal">
      <formula>"L"</formula>
    </cfRule>
    <cfRule type="cellIs" dxfId="420" priority="1282" operator="equal">
      <formula>"M"</formula>
    </cfRule>
    <cfRule type="cellIs" dxfId="419" priority="1283" operator="equal">
      <formula>"R"</formula>
    </cfRule>
    <cfRule type="cellIs" dxfId="418" priority="1284" operator="equal">
      <formula>"T"</formula>
    </cfRule>
    <cfRule type="cellIs" dxfId="417" priority="1285" operator="equal">
      <formula>"d"</formula>
    </cfRule>
  </conditionalFormatting>
  <conditionalFormatting sqref="AG18:AG19 AG19:AK19">
    <cfRule type="cellIs" dxfId="416" priority="2204" operator="equal">
      <formula>"R"</formula>
    </cfRule>
    <cfRule type="cellIs" dxfId="415" priority="2203" operator="equal">
      <formula>"M"</formula>
    </cfRule>
    <cfRule type="cellIs" dxfId="414" priority="2207" operator="equal">
      <formula>"v"</formula>
    </cfRule>
    <cfRule type="cellIs" dxfId="413" priority="2202" operator="equal">
      <formula>"P"</formula>
    </cfRule>
    <cfRule type="cellIs" dxfId="412" priority="2201" operator="equal">
      <formula>"L"</formula>
    </cfRule>
    <cfRule type="cellIs" dxfId="411" priority="2206" operator="equal">
      <formula>"d"</formula>
    </cfRule>
    <cfRule type="cellIs" dxfId="410" priority="2205" operator="equal">
      <formula>"T"</formula>
    </cfRule>
  </conditionalFormatting>
  <conditionalFormatting sqref="AG16:AJ16">
    <cfRule type="cellIs" dxfId="409" priority="1886" operator="equal">
      <formula>"v"</formula>
    </cfRule>
    <cfRule type="cellIs" dxfId="408" priority="1885" operator="equal">
      <formula>"d"</formula>
    </cfRule>
    <cfRule type="cellIs" dxfId="407" priority="1884" operator="equal">
      <formula>"T"</formula>
    </cfRule>
    <cfRule type="cellIs" dxfId="406" priority="1883" operator="equal">
      <formula>"R"</formula>
    </cfRule>
    <cfRule type="cellIs" dxfId="405" priority="1882" operator="equal">
      <formula>"M"</formula>
    </cfRule>
    <cfRule type="cellIs" dxfId="404" priority="1880" operator="equal">
      <formula>"L"</formula>
    </cfRule>
    <cfRule type="cellIs" dxfId="403" priority="1881" operator="equal">
      <formula>"P"</formula>
    </cfRule>
  </conditionalFormatting>
  <conditionalFormatting sqref="AG14:AK15">
    <cfRule type="cellIs" dxfId="402" priority="2096" operator="equal">
      <formula>"P"</formula>
    </cfRule>
    <cfRule type="cellIs" dxfId="401" priority="2097" operator="equal">
      <formula>"M"</formula>
    </cfRule>
    <cfRule type="cellIs" dxfId="400" priority="2098" operator="equal">
      <formula>"R"</formula>
    </cfRule>
    <cfRule type="cellIs" dxfId="399" priority="2099" operator="equal">
      <formula>"T"</formula>
    </cfRule>
    <cfRule type="cellIs" dxfId="398" priority="2100" operator="equal">
      <formula>"d"</formula>
    </cfRule>
    <cfRule type="cellIs" dxfId="397" priority="2101" operator="equal">
      <formula>"v"</formula>
    </cfRule>
    <cfRule type="cellIs" dxfId="396" priority="2095" operator="equal">
      <formula>"L"</formula>
    </cfRule>
  </conditionalFormatting>
  <conditionalFormatting sqref="AG14:AK17">
    <cfRule type="cellIs" dxfId="395" priority="1930" operator="equal">
      <formula>"X"</formula>
    </cfRule>
    <cfRule type="cellIs" dxfId="394" priority="1932" operator="equal">
      <formula>"A"</formula>
    </cfRule>
    <cfRule type="cellIs" dxfId="393" priority="1922" operator="equal">
      <formula>"B"</formula>
    </cfRule>
    <cfRule type="cellIs" dxfId="392" priority="1931" operator="equal">
      <formula>"E"</formula>
    </cfRule>
  </conditionalFormatting>
  <conditionalFormatting sqref="AG17:AK17">
    <cfRule type="cellIs" dxfId="391" priority="2168" operator="equal">
      <formula>"M"</formula>
    </cfRule>
    <cfRule type="cellIs" dxfId="390" priority="2167" operator="equal">
      <formula>"P"</formula>
    </cfRule>
    <cfRule type="cellIs" dxfId="389" priority="2166" operator="equal">
      <formula>"L"</formula>
    </cfRule>
    <cfRule type="cellIs" dxfId="388" priority="2169" operator="equal">
      <formula>"R"</formula>
    </cfRule>
    <cfRule type="cellIs" dxfId="387" priority="2170" operator="equal">
      <formula>"T"</formula>
    </cfRule>
    <cfRule type="cellIs" dxfId="386" priority="2171" operator="equal">
      <formula>"d"</formula>
    </cfRule>
    <cfRule type="cellIs" dxfId="385" priority="2172" operator="equal">
      <formula>"v"</formula>
    </cfRule>
  </conditionalFormatting>
  <conditionalFormatting sqref="AG4:AM9">
    <cfRule type="cellIs" dxfId="140" priority="89" operator="equal">
      <formula>"R"</formula>
    </cfRule>
    <cfRule type="cellIs" dxfId="139" priority="90" operator="equal">
      <formula>"T"</formula>
    </cfRule>
    <cfRule type="cellIs" dxfId="138" priority="85" operator="equal">
      <formula>"B"</formula>
    </cfRule>
    <cfRule type="cellIs" dxfId="137" priority="86" operator="equal">
      <formula>"L"</formula>
    </cfRule>
    <cfRule type="cellIs" dxfId="136" priority="87" operator="equal">
      <formula>"P"</formula>
    </cfRule>
    <cfRule type="cellIs" dxfId="135" priority="88" operator="equal">
      <formula>"M"</formula>
    </cfRule>
    <cfRule type="cellIs" dxfId="134" priority="91" operator="equal">
      <formula>"d"</formula>
    </cfRule>
    <cfRule type="cellIs" dxfId="133" priority="92" operator="equal">
      <formula>"v"</formula>
    </cfRule>
    <cfRule type="cellIs" dxfId="132" priority="93" operator="equal">
      <formula>"X"</formula>
    </cfRule>
    <cfRule type="cellIs" dxfId="131" priority="94" operator="equal">
      <formula>"E"</formula>
    </cfRule>
    <cfRule type="cellIs" dxfId="130" priority="95" operator="equal">
      <formula>"A"</formula>
    </cfRule>
  </conditionalFormatting>
  <conditionalFormatting sqref="AH5:AK5">
    <cfRule type="cellIs" dxfId="154" priority="3620" operator="equal">
      <formula>"L"</formula>
    </cfRule>
    <cfRule type="cellIs" dxfId="153" priority="3621" operator="equal">
      <formula>"P"</formula>
    </cfRule>
    <cfRule type="cellIs" dxfId="152" priority="3622" operator="equal">
      <formula>"M"</formula>
    </cfRule>
    <cfRule type="cellIs" dxfId="151" priority="3623" operator="equal">
      <formula>"R"</formula>
    </cfRule>
    <cfRule type="cellIs" dxfId="150" priority="3624" operator="equal">
      <formula>"T"</formula>
    </cfRule>
    <cfRule type="cellIs" dxfId="149" priority="3625" operator="equal">
      <formula>"d"</formula>
    </cfRule>
    <cfRule type="cellIs" dxfId="148" priority="3626" operator="equal">
      <formula>"v"</formula>
    </cfRule>
  </conditionalFormatting>
  <conditionalFormatting sqref="AH18:AK18 AG18:AG19 AG19:AK19">
    <cfRule type="cellIs" dxfId="384" priority="2215" operator="equal">
      <formula>"B"</formula>
    </cfRule>
    <cfRule type="cellIs" dxfId="383" priority="2223" operator="equal">
      <formula>"X"</formula>
    </cfRule>
    <cfRule type="cellIs" dxfId="382" priority="2224" operator="equal">
      <formula>"E"</formula>
    </cfRule>
    <cfRule type="cellIs" dxfId="381" priority="2225" operator="equal">
      <formula>"A"</formula>
    </cfRule>
  </conditionalFormatting>
  <conditionalFormatting sqref="AH18:AK18">
    <cfRule type="cellIs" dxfId="380" priority="2049" operator="equal">
      <formula>"R"</formula>
    </cfRule>
    <cfRule type="cellIs" dxfId="379" priority="2050" operator="equal">
      <formula>"T"</formula>
    </cfRule>
    <cfRule type="cellIs" dxfId="378" priority="2051" operator="equal">
      <formula>"d"</formula>
    </cfRule>
    <cfRule type="cellIs" dxfId="377" priority="2052" operator="equal">
      <formula>"v"</formula>
    </cfRule>
    <cfRule type="cellIs" dxfId="376" priority="2047" operator="equal">
      <formula>"P"</formula>
    </cfRule>
    <cfRule type="cellIs" dxfId="375" priority="2046" operator="equal">
      <formula>"L"</formula>
    </cfRule>
    <cfRule type="cellIs" dxfId="374" priority="2048" operator="equal">
      <formula>"M"</formula>
    </cfRule>
  </conditionalFormatting>
  <conditionalFormatting sqref="AJ8">
    <cfRule type="cellIs" dxfId="147" priority="3566" operator="equal">
      <formula>"R"</formula>
    </cfRule>
    <cfRule type="cellIs" dxfId="146" priority="3563" operator="equal">
      <formula>"L"</formula>
    </cfRule>
    <cfRule type="cellIs" dxfId="145" priority="3565" operator="equal">
      <formula>"M"</formula>
    </cfRule>
    <cfRule type="cellIs" dxfId="144" priority="3564" operator="equal">
      <formula>"P"</formula>
    </cfRule>
    <cfRule type="cellIs" dxfId="143" priority="3569" operator="equal">
      <formula>"v"</formula>
    </cfRule>
    <cfRule type="cellIs" dxfId="142" priority="3568" operator="equal">
      <formula>"d"</formula>
    </cfRule>
    <cfRule type="cellIs" dxfId="141" priority="3567" operator="equal">
      <formula>"T"</formula>
    </cfRule>
  </conditionalFormatting>
  <conditionalFormatting sqref="AJ15:AL15">
    <cfRule type="cellIs" dxfId="373" priority="599" operator="equal">
      <formula>"P"</formula>
    </cfRule>
    <cfRule type="cellIs" dxfId="372" priority="604" operator="equal">
      <formula>"v"</formula>
    </cfRule>
    <cfRule type="cellIs" dxfId="371" priority="603" operator="equal">
      <formula>"d"</formula>
    </cfRule>
    <cfRule type="cellIs" dxfId="370" priority="602" operator="equal">
      <formula>"T"</formula>
    </cfRule>
    <cfRule type="cellIs" dxfId="369" priority="600" operator="equal">
      <formula>"M"</formula>
    </cfRule>
    <cfRule type="cellIs" dxfId="368" priority="601" operator="equal">
      <formula>"R"</formula>
    </cfRule>
    <cfRule type="cellIs" dxfId="367" priority="598" operator="equal">
      <formula>"L"</formula>
    </cfRule>
  </conditionalFormatting>
  <conditionalFormatting sqref="AK14:AK16">
    <cfRule type="cellIs" dxfId="366" priority="1997" operator="equal">
      <formula>"L"</formula>
    </cfRule>
    <cfRule type="cellIs" dxfId="365" priority="2001" operator="equal">
      <formula>"T"</formula>
    </cfRule>
    <cfRule type="cellIs" dxfId="364" priority="1999" operator="equal">
      <formula>"M"</formula>
    </cfRule>
    <cfRule type="cellIs" dxfId="363" priority="1998" operator="equal">
      <formula>"P"</formula>
    </cfRule>
    <cfRule type="cellIs" dxfId="362" priority="2000" operator="equal">
      <formula>"R"</formula>
    </cfRule>
    <cfRule type="cellIs" dxfId="361" priority="2002" operator="equal">
      <formula>"d"</formula>
    </cfRule>
    <cfRule type="cellIs" dxfId="360" priority="2003" operator="equal">
      <formula>"v"</formula>
    </cfRule>
  </conditionalFormatting>
  <conditionalFormatting sqref="AL14:AM19">
    <cfRule type="cellIs" dxfId="359" priority="589" operator="equal">
      <formula>"E"</formula>
    </cfRule>
    <cfRule type="cellIs" dxfId="358" priority="588" operator="equal">
      <formula>"X"</formula>
    </cfRule>
    <cfRule type="cellIs" dxfId="357" priority="576" operator="equal">
      <formula>"R"</formula>
    </cfRule>
    <cfRule type="cellIs" dxfId="356" priority="577" operator="equal">
      <formula>"T"</formula>
    </cfRule>
    <cfRule type="cellIs" dxfId="355" priority="578" operator="equal">
      <formula>"d"</formula>
    </cfRule>
    <cfRule type="cellIs" dxfId="354" priority="579" operator="equal">
      <formula>"v"</formula>
    </cfRule>
    <cfRule type="cellIs" dxfId="353" priority="580" operator="equal">
      <formula>"B"</formula>
    </cfRule>
    <cfRule type="cellIs" dxfId="352" priority="574" operator="equal">
      <formula>"P"</formula>
    </cfRule>
    <cfRule type="cellIs" dxfId="351" priority="575" operator="equal">
      <formula>"M"</formula>
    </cfRule>
    <cfRule type="cellIs" dxfId="350" priority="573" operator="equal">
      <formula>"L"</formula>
    </cfRule>
    <cfRule type="cellIs" dxfId="349" priority="590" operator="equal">
      <formula>"A"</formula>
    </cfRule>
  </conditionalFormatting>
  <conditionalFormatting sqref="AP4">
    <cfRule type="cellIs" dxfId="348" priority="3225" operator="equal">
      <formula>"v"</formula>
    </cfRule>
    <cfRule type="cellIs" dxfId="347" priority="3226" operator="equal">
      <formula>"B"</formula>
    </cfRule>
    <cfRule type="cellIs" dxfId="346" priority="3234" operator="equal">
      <formula>"X"</formula>
    </cfRule>
    <cfRule type="cellIs" dxfId="345" priority="3235" operator="equal">
      <formula>"E"</formula>
    </cfRule>
    <cfRule type="cellIs" dxfId="344" priority="3236" operator="equal">
      <formula>"A"</formula>
    </cfRule>
    <cfRule type="cellIs" dxfId="343" priority="3220" operator="equal">
      <formula>"P"</formula>
    </cfRule>
    <cfRule type="cellIs" dxfId="342" priority="3219" operator="equal">
      <formula>"L"</formula>
    </cfRule>
    <cfRule type="cellIs" dxfId="341" priority="3222" operator="equal">
      <formula>"R"</formula>
    </cfRule>
    <cfRule type="cellIs" dxfId="340" priority="3221" operator="equal">
      <formula>"M"</formula>
    </cfRule>
    <cfRule type="cellIs" dxfId="339" priority="3223" operator="equal">
      <formula>"T"</formula>
    </cfRule>
    <cfRule type="cellIs" dxfId="338" priority="3224" operator="equal">
      <formula>"d"</formula>
    </cfRule>
  </conditionalFormatting>
  <conditionalFormatting sqref="AP19:AQ19">
    <cfRule type="cellIs" dxfId="337" priority="4530" operator="equal">
      <formula>"T"</formula>
    </cfRule>
    <cfRule type="cellIs" dxfId="336" priority="4527" operator="equal">
      <formula>"P"</formula>
    </cfRule>
    <cfRule type="cellIs" dxfId="335" priority="4531" operator="equal">
      <formula>"d"</formula>
    </cfRule>
    <cfRule type="cellIs" dxfId="334" priority="4532" operator="equal">
      <formula>"v"</formula>
    </cfRule>
    <cfRule type="cellIs" dxfId="333" priority="4526" operator="equal">
      <formula>"L"</formula>
    </cfRule>
    <cfRule type="cellIs" dxfId="332" priority="4528" operator="equal">
      <formula>"M"</formula>
    </cfRule>
    <cfRule type="cellIs" dxfId="331" priority="4529" operator="equal">
      <formula>"R"</formula>
    </cfRule>
  </conditionalFormatting>
  <conditionalFormatting sqref="AP5:AT9">
    <cfRule type="cellIs" dxfId="330" priority="3258" operator="equal">
      <formula>"R"</formula>
    </cfRule>
    <cfRule type="cellIs" dxfId="329" priority="3259" operator="equal">
      <formula>"T"</formula>
    </cfRule>
    <cfRule type="cellIs" dxfId="328" priority="3260" operator="equal">
      <formula>"d"</formula>
    </cfRule>
    <cfRule type="cellIs" dxfId="327" priority="3261" operator="equal">
      <formula>"v"</formula>
    </cfRule>
    <cfRule type="cellIs" dxfId="326" priority="3262" operator="equal">
      <formula>"B"</formula>
    </cfRule>
    <cfRule type="cellIs" dxfId="325" priority="3263" operator="equal">
      <formula>"X"</formula>
    </cfRule>
    <cfRule type="cellIs" dxfId="324" priority="3264" operator="equal">
      <formula>"E"</formula>
    </cfRule>
    <cfRule type="cellIs" dxfId="323" priority="3265" operator="equal">
      <formula>"A"</formula>
    </cfRule>
    <cfRule type="cellIs" dxfId="322" priority="3255" operator="equal">
      <formula>"L"</formula>
    </cfRule>
    <cfRule type="cellIs" dxfId="321" priority="3256" operator="equal">
      <formula>"P"</formula>
    </cfRule>
    <cfRule type="cellIs" dxfId="320" priority="3257" operator="equal">
      <formula>"M"</formula>
    </cfRule>
  </conditionalFormatting>
  <conditionalFormatting sqref="AP15:AV19 AP14:AT14 AV14">
    <cfRule type="cellIs" dxfId="319" priority="58" operator="equal">
      <formula>"d"</formula>
    </cfRule>
    <cfRule type="cellIs" dxfId="318" priority="57" operator="equal">
      <formula>"T"</formula>
    </cfRule>
    <cfRule type="cellIs" dxfId="317" priority="56" operator="equal">
      <formula>"R"</formula>
    </cfRule>
    <cfRule type="cellIs" dxfId="316" priority="55" operator="equal">
      <formula>"M"</formula>
    </cfRule>
    <cfRule type="cellIs" dxfId="315" priority="54" operator="equal">
      <formula>"P"</formula>
    </cfRule>
    <cfRule type="cellIs" dxfId="314" priority="53" operator="equal">
      <formula>"L"</formula>
    </cfRule>
    <cfRule type="cellIs" dxfId="313" priority="59" operator="equal">
      <formula>"v"</formula>
    </cfRule>
    <cfRule type="cellIs" dxfId="312" priority="62" operator="equal">
      <formula>"A"</formula>
    </cfRule>
    <cfRule type="cellIs" dxfId="311" priority="61" operator="equal">
      <formula>"E"</formula>
    </cfRule>
    <cfRule type="cellIs" dxfId="310" priority="60" operator="equal">
      <formula>"X"</formula>
    </cfRule>
    <cfRule type="cellIs" dxfId="309" priority="52" operator="equal">
      <formula>"B"</formula>
    </cfRule>
  </conditionalFormatting>
  <conditionalFormatting sqref="AQ7:AT7">
    <cfRule type="cellIs" dxfId="308" priority="3289" operator="equal">
      <formula>"d"</formula>
    </cfRule>
    <cfRule type="cellIs" dxfId="307" priority="3290" operator="equal">
      <formula>"v"</formula>
    </cfRule>
    <cfRule type="cellIs" dxfId="306" priority="3298" operator="equal">
      <formula>"B"</formula>
    </cfRule>
    <cfRule type="cellIs" dxfId="305" priority="3306" operator="equal">
      <formula>"X"</formula>
    </cfRule>
    <cfRule type="cellIs" dxfId="304" priority="3307" operator="equal">
      <formula>"E"</formula>
    </cfRule>
    <cfRule type="cellIs" dxfId="303" priority="3308" operator="equal">
      <formula>"A"</formula>
    </cfRule>
    <cfRule type="cellIs" dxfId="302" priority="3285" operator="equal">
      <formula>"P"</formula>
    </cfRule>
    <cfRule type="cellIs" dxfId="301" priority="3284" operator="equal">
      <formula>"L"</formula>
    </cfRule>
    <cfRule type="cellIs" dxfId="300" priority="3286" operator="equal">
      <formula>"M"</formula>
    </cfRule>
    <cfRule type="cellIs" dxfId="299" priority="3287" operator="equal">
      <formula>"R"</formula>
    </cfRule>
    <cfRule type="cellIs" dxfId="298" priority="3288" operator="equal">
      <formula>"T"</formula>
    </cfRule>
  </conditionalFormatting>
  <conditionalFormatting sqref="AS6">
    <cfRule type="cellIs" dxfId="297" priority="3436" operator="equal">
      <formula>"P"</formula>
    </cfRule>
    <cfRule type="cellIs" dxfId="296" priority="3435" operator="equal">
      <formula>"L"</formula>
    </cfRule>
    <cfRule type="cellIs" dxfId="295" priority="3439" operator="equal">
      <formula>"T"</formula>
    </cfRule>
    <cfRule type="cellIs" dxfId="294" priority="3440" operator="equal">
      <formula>"d"</formula>
    </cfRule>
    <cfRule type="cellIs" dxfId="293" priority="3441" operator="equal">
      <formula>"v"</formula>
    </cfRule>
    <cfRule type="cellIs" dxfId="292" priority="3437" operator="equal">
      <formula>"M"</formula>
    </cfRule>
    <cfRule type="cellIs" dxfId="291" priority="3438" operator="equal">
      <formula>"R"</formula>
    </cfRule>
  </conditionalFormatting>
  <conditionalFormatting sqref="AT4">
    <cfRule type="cellIs" dxfId="290" priority="3361" operator="equal">
      <formula>"T"</formula>
    </cfRule>
    <cfRule type="cellIs" dxfId="289" priority="3366" operator="equal">
      <formula>"A"</formula>
    </cfRule>
    <cfRule type="cellIs" dxfId="288" priority="3365" operator="equal">
      <formula>"E"</formula>
    </cfRule>
    <cfRule type="cellIs" dxfId="287" priority="3364" operator="equal">
      <formula>"X"</formula>
    </cfRule>
    <cfRule type="cellIs" dxfId="286" priority="3363" operator="equal">
      <formula>"v"</formula>
    </cfRule>
    <cfRule type="cellIs" dxfId="285" priority="3362" operator="equal">
      <formula>"d"</formula>
    </cfRule>
    <cfRule type="cellIs" dxfId="284" priority="3360" operator="equal">
      <formula>"R"</formula>
    </cfRule>
    <cfRule type="cellIs" dxfId="283" priority="3356" operator="equal">
      <formula>"B"</formula>
    </cfRule>
    <cfRule type="cellIs" dxfId="282" priority="3358" operator="equal">
      <formula>"P"</formula>
    </cfRule>
    <cfRule type="cellIs" dxfId="281" priority="3359" operator="equal">
      <formula>"M"</formula>
    </cfRule>
    <cfRule type="cellIs" dxfId="280" priority="3357" operator="equal">
      <formula>"L"</formula>
    </cfRule>
  </conditionalFormatting>
  <conditionalFormatting sqref="AU4:AV9">
    <cfRule type="cellIs" dxfId="279" priority="1085" operator="equal">
      <formula>"B"</formula>
    </cfRule>
    <cfRule type="cellIs" dxfId="278" priority="1083" operator="equal">
      <formula>"d"</formula>
    </cfRule>
    <cfRule type="cellIs" dxfId="277" priority="1082" operator="equal">
      <formula>"T"</formula>
    </cfRule>
    <cfRule type="cellIs" dxfId="276" priority="1084" operator="equal">
      <formula>"v"</formula>
    </cfRule>
    <cfRule type="cellIs" dxfId="275" priority="1079" operator="equal">
      <formula>"P"</formula>
    </cfRule>
    <cfRule type="cellIs" dxfId="274" priority="1078" operator="equal">
      <formula>"L"</formula>
    </cfRule>
    <cfRule type="cellIs" dxfId="273" priority="1080" operator="equal">
      <formula>"M"</formula>
    </cfRule>
    <cfRule type="cellIs" dxfId="272" priority="1081" operator="equal">
      <formula>"R"</formula>
    </cfRule>
    <cfRule type="cellIs" dxfId="271" priority="1094" operator="equal">
      <formula>"E"</formula>
    </cfRule>
    <cfRule type="cellIs" dxfId="270" priority="1095" operator="equal">
      <formula>"A"</formula>
    </cfRule>
    <cfRule type="cellIs" dxfId="269" priority="1093" operator="equal">
      <formula>"X"</formula>
    </cfRule>
  </conditionalFormatting>
  <conditionalFormatting sqref="AY9:AZ9">
    <cfRule type="cellIs" dxfId="268" priority="4328" operator="equal">
      <formula>"v"</formula>
    </cfRule>
    <cfRule type="cellIs" dxfId="267" priority="4322" operator="equal">
      <formula>"L"</formula>
    </cfRule>
    <cfRule type="cellIs" dxfId="266" priority="4323" operator="equal">
      <formula>"P"</formula>
    </cfRule>
    <cfRule type="cellIs" dxfId="265" priority="4324" operator="equal">
      <formula>"M"</formula>
    </cfRule>
    <cfRule type="cellIs" dxfId="264" priority="4325" operator="equal">
      <formula>"R"</formula>
    </cfRule>
    <cfRule type="cellIs" dxfId="263" priority="4326" operator="equal">
      <formula>"T"</formula>
    </cfRule>
    <cfRule type="cellIs" dxfId="262" priority="4327" operator="equal">
      <formula>"d"</formula>
    </cfRule>
  </conditionalFormatting>
  <conditionalFormatting sqref="AZ15 BB15:BC15">
    <cfRule type="cellIs" dxfId="261" priority="1642" operator="equal">
      <formula>"L"</formula>
    </cfRule>
    <cfRule type="cellIs" dxfId="260" priority="1643" operator="equal">
      <formula>"P"</formula>
    </cfRule>
    <cfRule type="cellIs" dxfId="259" priority="1644" operator="equal">
      <formula>"M"</formula>
    </cfRule>
    <cfRule type="cellIs" dxfId="258" priority="1647" operator="equal">
      <formula>"d"</formula>
    </cfRule>
    <cfRule type="cellIs" dxfId="257" priority="1648" operator="equal">
      <formula>"v"</formula>
    </cfRule>
    <cfRule type="cellIs" dxfId="256" priority="1645" operator="equal">
      <formula>"R"</formula>
    </cfRule>
    <cfRule type="cellIs" dxfId="255" priority="1646" operator="equal">
      <formula>"T"</formula>
    </cfRule>
  </conditionalFormatting>
  <conditionalFormatting sqref="AY4:BC4">
    <cfRule type="cellIs" dxfId="254" priority="3096" operator="equal">
      <formula>"L"</formula>
    </cfRule>
    <cfRule type="cellIs" dxfId="253" priority="3101" operator="equal">
      <formula>"d"</formula>
    </cfRule>
    <cfRule type="cellIs" dxfId="252" priority="3100" operator="equal">
      <formula>"T"</formula>
    </cfRule>
    <cfRule type="cellIs" dxfId="251" priority="3099" operator="equal">
      <formula>"R"</formula>
    </cfRule>
    <cfRule type="cellIs" dxfId="250" priority="3098" operator="equal">
      <formula>"M"</formula>
    </cfRule>
    <cfRule type="cellIs" dxfId="249" priority="3097" operator="equal">
      <formula>"P"</formula>
    </cfRule>
    <cfRule type="cellIs" dxfId="248" priority="3102" operator="equal">
      <formula>"v"</formula>
    </cfRule>
  </conditionalFormatting>
  <conditionalFormatting sqref="AY6:BC6">
    <cfRule type="cellIs" dxfId="247" priority="3033" operator="equal">
      <formula>"P"</formula>
    </cfRule>
    <cfRule type="cellIs" dxfId="246" priority="3034" operator="equal">
      <formula>"M"</formula>
    </cfRule>
    <cfRule type="cellIs" dxfId="245" priority="3035" operator="equal">
      <formula>"R"</formula>
    </cfRule>
    <cfRule type="cellIs" dxfId="244" priority="3036" operator="equal">
      <formula>"T"</formula>
    </cfRule>
    <cfRule type="cellIs" dxfId="243" priority="3038" operator="equal">
      <formula>"v"</formula>
    </cfRule>
    <cfRule type="cellIs" dxfId="242" priority="3037" operator="equal">
      <formula>"d"</formula>
    </cfRule>
    <cfRule type="cellIs" dxfId="241" priority="3032" operator="equal">
      <formula>"L"</formula>
    </cfRule>
  </conditionalFormatting>
  <conditionalFormatting sqref="AY8:BC8">
    <cfRule type="cellIs" dxfId="240" priority="3095" operator="equal">
      <formula>"v"</formula>
    </cfRule>
    <cfRule type="cellIs" dxfId="239" priority="3094" operator="equal">
      <formula>"d"</formula>
    </cfRule>
    <cfRule type="cellIs" dxfId="238" priority="3093" operator="equal">
      <formula>"T"</formula>
    </cfRule>
    <cfRule type="cellIs" dxfId="237" priority="3092" operator="equal">
      <formula>"R"</formula>
    </cfRule>
    <cfRule type="cellIs" dxfId="236" priority="3091" operator="equal">
      <formula>"M"</formula>
    </cfRule>
    <cfRule type="cellIs" dxfId="235" priority="3090" operator="equal">
      <formula>"P"</formula>
    </cfRule>
    <cfRule type="cellIs" dxfId="234" priority="3089" operator="equal">
      <formula>"L"</formula>
    </cfRule>
  </conditionalFormatting>
  <conditionalFormatting sqref="AY16:BC19">
    <cfRule type="cellIs" dxfId="233" priority="80" operator="equal">
      <formula>"d"</formula>
    </cfRule>
    <cfRule type="cellIs" dxfId="232" priority="79" operator="equal">
      <formula>"T"</formula>
    </cfRule>
    <cfRule type="cellIs" dxfId="231" priority="75" operator="equal">
      <formula>"L"</formula>
    </cfRule>
    <cfRule type="cellIs" dxfId="230" priority="77" operator="equal">
      <formula>"M"</formula>
    </cfRule>
    <cfRule type="cellIs" dxfId="229" priority="78" operator="equal">
      <formula>"R"</formula>
    </cfRule>
    <cfRule type="cellIs" dxfId="228" priority="76" operator="equal">
      <formula>"P"</formula>
    </cfRule>
    <cfRule type="cellIs" dxfId="227" priority="81" operator="equal">
      <formula>"v"</formula>
    </cfRule>
  </conditionalFormatting>
  <conditionalFormatting sqref="AY4:BE9">
    <cfRule type="cellIs" dxfId="226" priority="983" operator="equal">
      <formula>"v"</formula>
    </cfRule>
    <cfRule type="cellIs" dxfId="225" priority="982" operator="equal">
      <formula>"d"</formula>
    </cfRule>
    <cfRule type="cellIs" dxfId="224" priority="981" operator="equal">
      <formula>"T"</formula>
    </cfRule>
    <cfRule type="cellIs" dxfId="223" priority="980" operator="equal">
      <formula>"R"</formula>
    </cfRule>
    <cfRule type="cellIs" dxfId="222" priority="979" operator="equal">
      <formula>"M"</formula>
    </cfRule>
    <cfRule type="cellIs" dxfId="221" priority="994" operator="equal">
      <formula>"A"</formula>
    </cfRule>
    <cfRule type="cellIs" dxfId="220" priority="978" operator="equal">
      <formula>"P"</formula>
    </cfRule>
    <cfRule type="cellIs" dxfId="219" priority="977" operator="equal">
      <formula>"L"</formula>
    </cfRule>
    <cfRule type="cellIs" dxfId="218" priority="993" operator="equal">
      <formula>"E"</formula>
    </cfRule>
    <cfRule type="cellIs" dxfId="217" priority="992" operator="equal">
      <formula>"X"</formula>
    </cfRule>
    <cfRule type="cellIs" dxfId="216" priority="984" operator="equal">
      <formula>"B"</formula>
    </cfRule>
  </conditionalFormatting>
  <conditionalFormatting sqref="AY14:BC14 BE14">
    <cfRule type="cellIs" dxfId="215" priority="67" operator="equal">
      <formula>"R"</formula>
    </cfRule>
    <cfRule type="cellIs" dxfId="214" priority="66" operator="equal">
      <formula>"M"</formula>
    </cfRule>
    <cfRule type="cellIs" dxfId="213" priority="65" operator="equal">
      <formula>"P"</formula>
    </cfRule>
    <cfRule type="cellIs" dxfId="212" priority="64" operator="equal">
      <formula>"L"</formula>
    </cfRule>
    <cfRule type="cellIs" dxfId="211" priority="70" operator="equal">
      <formula>"v"</formula>
    </cfRule>
    <cfRule type="cellIs" dxfId="210" priority="69" operator="equal">
      <formula>"d"</formula>
    </cfRule>
    <cfRule type="cellIs" dxfId="209" priority="68" operator="equal">
      <formula>"T"</formula>
    </cfRule>
  </conditionalFormatting>
  <conditionalFormatting sqref="AY16:BE19 AY14:BC14 BE14 AZ15:BE15">
    <cfRule type="cellIs" dxfId="208" priority="63" operator="equal">
      <formula>"B"</formula>
    </cfRule>
    <cfRule type="cellIs" dxfId="207" priority="73" operator="equal">
      <formula>"A"</formula>
    </cfRule>
    <cfRule type="cellIs" dxfId="206" priority="72" operator="equal">
      <formula>"E"</formula>
    </cfRule>
    <cfRule type="cellIs" dxfId="205" priority="71" operator="equal">
      <formula>"X"</formula>
    </cfRule>
  </conditionalFormatting>
  <conditionalFormatting sqref="BA14:BA15">
    <cfRule type="cellIs" dxfId="204" priority="1592" operator="equal">
      <formula>"T"</formula>
    </cfRule>
    <cfRule type="cellIs" dxfId="203" priority="1593" operator="equal">
      <formula>"d"</formula>
    </cfRule>
    <cfRule type="cellIs" dxfId="202" priority="1594" operator="equal">
      <formula>"v"</formula>
    </cfRule>
    <cfRule type="cellIs" dxfId="201" priority="1590" operator="equal">
      <formula>"M"</formula>
    </cfRule>
    <cfRule type="cellIs" dxfId="200" priority="1588" operator="equal">
      <formula>"L"</formula>
    </cfRule>
    <cfRule type="cellIs" dxfId="199" priority="1589" operator="equal">
      <formula>"P"</formula>
    </cfRule>
    <cfRule type="cellIs" dxfId="198" priority="1591" operator="equal">
      <formula>"R"</formula>
    </cfRule>
  </conditionalFormatting>
  <conditionalFormatting sqref="BB7:BC7">
    <cfRule type="cellIs" dxfId="197" priority="2994" operator="equal">
      <formula>"P"</formula>
    </cfRule>
    <cfRule type="cellIs" dxfId="196" priority="2993" operator="equal">
      <formula>"L"</formula>
    </cfRule>
    <cfRule type="cellIs" dxfId="195" priority="2997" operator="equal">
      <formula>"T"</formula>
    </cfRule>
    <cfRule type="cellIs" dxfId="194" priority="2998" operator="equal">
      <formula>"d"</formula>
    </cfRule>
    <cfRule type="cellIs" dxfId="193" priority="2999" operator="equal">
      <formula>"v"</formula>
    </cfRule>
    <cfRule type="cellIs" dxfId="192" priority="2996" operator="equal">
      <formula>"R"</formula>
    </cfRule>
    <cfRule type="cellIs" dxfId="191" priority="2995" operator="equal">
      <formula>"M"</formula>
    </cfRule>
  </conditionalFormatting>
  <conditionalFormatting sqref="BD15:BE19">
    <cfRule type="cellIs" dxfId="190" priority="184" operator="equal">
      <formula>"P"</formula>
    </cfRule>
    <cfRule type="cellIs" dxfId="189" priority="183" operator="equal">
      <formula>"L"</formula>
    </cfRule>
    <cfRule type="cellIs" dxfId="188" priority="185" operator="equal">
      <formula>"M"</formula>
    </cfRule>
    <cfRule type="cellIs" dxfId="187" priority="186" operator="equal">
      <formula>"R"</formula>
    </cfRule>
    <cfRule type="cellIs" dxfId="186" priority="187" operator="equal">
      <formula>"T"</formula>
    </cfRule>
    <cfRule type="cellIs" dxfId="185" priority="188" operator="equal">
      <formula>"d"</formula>
    </cfRule>
    <cfRule type="cellIs" dxfId="184" priority="189" operator="equal">
      <formula>"v"</formula>
    </cfRule>
  </conditionalFormatting>
  <conditionalFormatting sqref="G5">
    <cfRule type="cellIs" dxfId="180" priority="41" operator="equal">
      <formula>"B"</formula>
    </cfRule>
    <cfRule type="cellIs" dxfId="183" priority="42" operator="equal">
      <formula>"X"</formula>
    </cfRule>
    <cfRule type="cellIs" dxfId="182" priority="43" operator="equal">
      <formula>"E"</formula>
    </cfRule>
    <cfRule type="cellIs" dxfId="181" priority="44" operator="equal">
      <formula>"A"</formula>
    </cfRule>
  </conditionalFormatting>
  <conditionalFormatting sqref="G5">
    <cfRule type="cellIs" dxfId="173" priority="34" operator="equal">
      <formula>"L"</formula>
    </cfRule>
    <cfRule type="cellIs" dxfId="179" priority="35" operator="equal">
      <formula>"P"</formula>
    </cfRule>
    <cfRule type="cellIs" dxfId="176" priority="36" operator="equal">
      <formula>"M"</formula>
    </cfRule>
    <cfRule type="cellIs" dxfId="178" priority="37" operator="equal">
      <formula>"R"</formula>
    </cfRule>
    <cfRule type="cellIs" dxfId="177" priority="38" operator="equal">
      <formula>"T"</formula>
    </cfRule>
    <cfRule type="cellIs" dxfId="174" priority="39" operator="equal">
      <formula>"d"</formula>
    </cfRule>
    <cfRule type="cellIs" dxfId="175" priority="40" operator="equal">
      <formula>"v"</formula>
    </cfRule>
  </conditionalFormatting>
  <conditionalFormatting sqref="G5">
    <cfRule type="cellIs" dxfId="169" priority="45" operator="equal">
      <formula>"L"</formula>
    </cfRule>
    <cfRule type="cellIs" dxfId="170" priority="46" operator="equal">
      <formula>"P"</formula>
    </cfRule>
    <cfRule type="cellIs" dxfId="166" priority="47" operator="equal">
      <formula>"M"</formula>
    </cfRule>
    <cfRule type="cellIs" dxfId="168" priority="48" operator="equal">
      <formula>"R"</formula>
    </cfRule>
    <cfRule type="cellIs" dxfId="167" priority="49" operator="equal">
      <formula>"T"</formula>
    </cfRule>
    <cfRule type="cellIs" dxfId="171" priority="50" operator="equal">
      <formula>"d"</formula>
    </cfRule>
    <cfRule type="cellIs" dxfId="172" priority="51" operator="equal">
      <formula>"v"</formula>
    </cfRule>
  </conditionalFormatting>
  <conditionalFormatting sqref="BD14">
    <cfRule type="cellIs" dxfId="25" priority="23" operator="equal">
      <formula>"L"</formula>
    </cfRule>
    <cfRule type="cellIs" dxfId="26" priority="24" operator="equal">
      <formula>"P"</formula>
    </cfRule>
    <cfRule type="cellIs" dxfId="28" priority="25" operator="equal">
      <formula>"M"</formula>
    </cfRule>
    <cfRule type="cellIs" dxfId="29" priority="26" operator="equal">
      <formula>"R"</formula>
    </cfRule>
    <cfRule type="cellIs" dxfId="30" priority="27" operator="equal">
      <formula>"T"</formula>
    </cfRule>
    <cfRule type="cellIs" dxfId="31" priority="28" operator="equal">
      <formula>"d"</formula>
    </cfRule>
    <cfRule type="cellIs" dxfId="32" priority="29" operator="equal">
      <formula>"v"</formula>
    </cfRule>
    <cfRule type="cellIs" dxfId="22" priority="30" operator="equal">
      <formula>"B"</formula>
    </cfRule>
    <cfRule type="cellIs" dxfId="23" priority="31" operator="equal">
      <formula>"X"</formula>
    </cfRule>
    <cfRule type="cellIs" dxfId="24" priority="32" operator="equal">
      <formula>"E"</formula>
    </cfRule>
    <cfRule type="cellIs" dxfId="27" priority="33" operator="equal">
      <formula>"A"</formula>
    </cfRule>
  </conditionalFormatting>
  <conditionalFormatting sqref="AY15">
    <cfRule type="cellIs" dxfId="14" priority="12" operator="equal">
      <formula>"L"</formula>
    </cfRule>
    <cfRule type="cellIs" dxfId="15" priority="13" operator="equal">
      <formula>"P"</formula>
    </cfRule>
    <cfRule type="cellIs" dxfId="17" priority="14" operator="equal">
      <formula>"M"</formula>
    </cfRule>
    <cfRule type="cellIs" dxfId="18" priority="15" operator="equal">
      <formula>"R"</formula>
    </cfRule>
    <cfRule type="cellIs" dxfId="19" priority="16" operator="equal">
      <formula>"T"</formula>
    </cfRule>
    <cfRule type="cellIs" dxfId="20" priority="17" operator="equal">
      <formula>"d"</formula>
    </cfRule>
    <cfRule type="cellIs" dxfId="21" priority="18" operator="equal">
      <formula>"v"</formula>
    </cfRule>
    <cfRule type="cellIs" dxfId="11" priority="19" operator="equal">
      <formula>"B"</formula>
    </cfRule>
    <cfRule type="cellIs" dxfId="12" priority="20" operator="equal">
      <formula>"X"</formula>
    </cfRule>
    <cfRule type="cellIs" dxfId="13" priority="21" operator="equal">
      <formula>"E"</formula>
    </cfRule>
    <cfRule type="cellIs" dxfId="16" priority="22" operator="equal">
      <formula>"A"</formula>
    </cfRule>
  </conditionalFormatting>
  <conditionalFormatting sqref="AU14">
    <cfRule type="cellIs" dxfId="3" priority="1" operator="equal">
      <formula>"L"</formula>
    </cfRule>
    <cfRule type="cellIs" dxfId="4" priority="2" operator="equal">
      <formula>"P"</formula>
    </cfRule>
    <cfRule type="cellIs" dxfId="6" priority="3" operator="equal">
      <formula>"M"</formula>
    </cfRule>
    <cfRule type="cellIs" dxfId="7" priority="4" operator="equal">
      <formula>"R"</formula>
    </cfRule>
    <cfRule type="cellIs" dxfId="8" priority="5" operator="equal">
      <formula>"T"</formula>
    </cfRule>
    <cfRule type="cellIs" dxfId="9" priority="6" operator="equal">
      <formula>"d"</formula>
    </cfRule>
    <cfRule type="cellIs" dxfId="10" priority="7" operator="equal">
      <formula>"v"</formula>
    </cfRule>
    <cfRule type="cellIs" dxfId="0" priority="8" operator="equal">
      <formula>"B"</formula>
    </cfRule>
    <cfRule type="cellIs" dxfId="1" priority="9" operator="equal">
      <formula>"X"</formula>
    </cfRule>
    <cfRule type="cellIs" dxfId="2" priority="10" operator="equal">
      <formula>"E"</formula>
    </cfRule>
    <cfRule type="cellIs" dxfId="5" priority="11" operator="equal">
      <formula>"A"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Listados!$A$2:$A$12</xm:f>
          </x14:formula1>
          <xm:sqref>Z32:AL39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activeCell="B13" sqref="B13"/>
    </sheetView>
  </sheetViews>
  <sheetFormatPr baseColWidth="10" defaultRowHeight="14.4" x14ac:dyDescent="0.3"/>
  <cols>
    <col min="1" max="1" width="38.77734375" style="55" bestFit="1" customWidth="1"/>
    <col min="2" max="2" width="24.6640625" bestFit="1" customWidth="1"/>
  </cols>
  <sheetData>
    <row r="1" spans="1:2" x14ac:dyDescent="0.3">
      <c r="A1" s="54" t="s">
        <v>46</v>
      </c>
    </row>
    <row r="2" spans="1:2" x14ac:dyDescent="0.3">
      <c r="A2" s="55" t="s">
        <v>47</v>
      </c>
    </row>
    <row r="3" spans="1:2" x14ac:dyDescent="0.3">
      <c r="A3" s="55" t="s">
        <v>62</v>
      </c>
    </row>
    <row r="4" spans="1:2" x14ac:dyDescent="0.3">
      <c r="A4" s="55" t="s">
        <v>48</v>
      </c>
    </row>
    <row r="5" spans="1:2" x14ac:dyDescent="0.3">
      <c r="A5" s="55" t="s">
        <v>49</v>
      </c>
    </row>
    <row r="6" spans="1:2" x14ac:dyDescent="0.3">
      <c r="A6" s="56" t="s">
        <v>50</v>
      </c>
    </row>
    <row r="7" spans="1:2" x14ac:dyDescent="0.3">
      <c r="A7" s="55" t="s">
        <v>51</v>
      </c>
    </row>
    <row r="8" spans="1:2" x14ac:dyDescent="0.3">
      <c r="A8" s="55" t="s">
        <v>59</v>
      </c>
    </row>
    <row r="9" spans="1:2" x14ac:dyDescent="0.3">
      <c r="A9" s="55" t="s">
        <v>60</v>
      </c>
    </row>
    <row r="10" spans="1:2" x14ac:dyDescent="0.3">
      <c r="A10" s="55" t="s">
        <v>61</v>
      </c>
    </row>
    <row r="11" spans="1:2" x14ac:dyDescent="0.3">
      <c r="A11" s="57" t="s">
        <v>53</v>
      </c>
      <c r="B11" s="4" t="s">
        <v>54</v>
      </c>
    </row>
    <row r="12" spans="1:2" x14ac:dyDescent="0.3">
      <c r="A12" s="57"/>
      <c r="B12" s="4" t="s">
        <v>52</v>
      </c>
    </row>
    <row r="13" spans="1:2" x14ac:dyDescent="0.3">
      <c r="A13" s="57"/>
      <c r="B13" s="4" t="s">
        <v>55</v>
      </c>
    </row>
    <row r="14" spans="1:2" x14ac:dyDescent="0.3">
      <c r="A14" s="57"/>
      <c r="B14" s="4" t="s">
        <v>56</v>
      </c>
    </row>
    <row r="15" spans="1:2" x14ac:dyDescent="0.3">
      <c r="A15" s="57"/>
      <c r="B15" s="4" t="s">
        <v>57</v>
      </c>
    </row>
    <row r="16" spans="1:2" x14ac:dyDescent="0.3">
      <c r="A16" s="57"/>
      <c r="B16" s="4" t="s">
        <v>58</v>
      </c>
    </row>
  </sheetData>
  <dataValidations count="1">
    <dataValidation type="list" allowBlank="1" showInputMessage="1" showErrorMessage="1" sqref="A1:A16 A23:A1048576" xr:uid="{00000000-0002-0000-0100-000000000000}">
      <formula1>$A:$A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8f5f728-c49b-4548-9afd-858fc1d8e733}" enabled="1" method="Privileged" siteId="{f752ca51-e762-497a-939c-e7b7813268a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Calendario Laboral 2025</vt:lpstr>
      <vt:lpstr>Listados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Garcia Bernal</cp:lastModifiedBy>
  <dcterms:created xsi:type="dcterms:W3CDTF">2022-11-23T12:23:51Z</dcterms:created>
  <dcterms:modified xsi:type="dcterms:W3CDTF">2026-01-19T11:43:59Z</dcterms:modified>
</cp:coreProperties>
</file>